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88" documentId="120_S{2AC9BD13-BADA-5192-A53E-5A8FF88502F6}" xr6:coauthVersionLast="47" xr6:coauthVersionMax="47" xr10:uidLastSave="{BD7E4450-4152-4FCF-BFAC-B42FB0F943A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<sst xmlns="http://schemas.openxmlformats.org/spreadsheetml/2006/main" count="180280" uniqueCount="39122">
  <si>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</si>
  <si>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</si>
  <si>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</si>
  <si>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</si>
  <si>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</si>
  <si>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</si>
  <si>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</si>
  <si>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</si>
  <si>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</si>
  <si>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</si>
  <si>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</si>
  <si>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</si>
  <si>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</si>
  <si>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</si>
  <si>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</si>
  <si>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</si>
  <si>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</si>
  <si>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</si>
  <si>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</si>
  <si>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</si>
  <si>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</si>
  <si>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</si>
  <si>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</si>
  <si>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</si>
  <si>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</si>
  <si>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</si>
  <si>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</si>
  <si>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</si>
  <si>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</si>
  <si>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</si>
  <si>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</si>
  <si>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</si>
  <si>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</si>
  <si>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</si>
  <si>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</si>
  <si>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</si>
  <si>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</si>
  <si>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</si>
  <si>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</si>
  <si>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</si>
  <si>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</si>
  <si>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</si>
  <si>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</si>
  <si>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</si>
  <si>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</si>
  <si>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</si>
  <si>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</si>
  <si>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</si>
  <si>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</si>
  <si>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</si>
  <si>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</si>
  <si>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</si>
  <si>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</si>
  <si>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</si>
  <si>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</si>
  <si>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</si>
  <si>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</si>
  <si>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</si>
  <si>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</si>
  <si>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</si>
  <si>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</si>
  <si>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</si>
  <si>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</si>
  <si>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</si>
  <si>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</si>
  <si>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</si>
  <si>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</si>
  <si>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</si>
  <si>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</si>
  <si>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</si>
  <si>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</si>
  <si>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</si>
  <si>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</si>
  <si>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</si>
  <si>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</si>
  <si>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</si>
  <si>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</si>
  <si>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</si>
  <si>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</si>
  <si>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</si>
  <si>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</si>
  <si>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</si>
  <si>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</si>
  <si>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</si>
  <si>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</si>
  <si>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</si>
  <si>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</si>
  <si>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</si>
  <si>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</si>
  <si>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</si>
  <si>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</si>
  <si>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</si>
  <si>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</si>
  <si>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</si>
  <si>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</si>
  <si>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</si>
  <si>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</si>
  <si>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</si>
  <si>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</si>
  <si>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</si>
  <si>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</si>
  <si>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</si>
  <si>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</si>
  <si>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</si>
  <si>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</si>
  <si>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</si>
  <si>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</si>
  <si>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</si>
  <si>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</si>
  <si>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</si>
  <si>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</si>
  <si>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</si>
  <si>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</si>
  <si>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</si>
  <si>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</si>
  <si>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</si>
  <si>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</si>
  <si>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</si>
  <si>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</si>
  <si>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</si>
  <si>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</si>
  <si>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</si>
  <si>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</si>
  <si>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</si>
  <si>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</si>
  <si>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</si>
  <si>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</si>
  <si>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</si>
  <si>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</si>
  <si>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</si>
  <si>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</si>
  <si>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</si>
  <si>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</si>
  <si>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</si>
  <si>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</si>
  <si>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</si>
  <si>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</si>
  <si>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</si>
  <si>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</si>
  <si>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</si>
  <si>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</si>
  <si>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</si>
  <si>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</si>
  <si>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</si>
  <si>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</si>
  <si>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</si>
  <si>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</si>
  <si>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</si>
  <si>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</si>
  <si>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</si>
  <si>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</si>
  <si>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</si>
  <si>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</si>
  <si>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</si>
  <si>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</si>
  <si>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</si>
  <si>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</si>
  <si>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</si>
  <si>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</si>
  <si>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</si>
  <si>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</si>
  <si>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</si>
  <si>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</si>
  <si>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</si>
  <si>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</si>
  <si>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</si>
  <si>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</si>
  <si>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</si>
  <si>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</si>
  <si>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</si>
  <si>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</si>
  <si>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</si>
  <si>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</si>
  <si>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</si>
  <si>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</si>
  <si>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</si>
  <si>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</si>
  <si>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</si>
  <si>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</si>
  <si>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</si>
  <si>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</si>
  <si>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</si>
  <si>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</si>
  <si>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</si>
  <si>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</si>
  <si>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</si>
  <si>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</si>
  <si>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</si>
  <si>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</si>
  <si>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</si>
  <si>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</si>
  <si>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</si>
  <si>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</si>
  <si>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</si>
  <si>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</si>
  <si>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</si>
  <si>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</si>
  <si>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</si>
  <si>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</si>
  <si>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</si>
  <si>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</si>
  <si>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</si>
  <si>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</si>
  <si>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</si>
  <si>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</si>
  <si>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</si>
  <si>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</si>
  <si>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</si>
  <si>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</si>
  <si>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</si>
  <si>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</si>
  <si>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</si>
  <si>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</si>
  <si>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</si>
  <si>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</si>
  <si>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</si>
  <si>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</si>
  <si>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</si>
  <si>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</si>
  <si>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</si>
  <si>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</si>
  <si>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</si>
  <si>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</si>
  <si>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</si>
  <si>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</si>
  <si>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</si>
  <si>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</si>
  <si>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</si>
  <si>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</si>
  <si>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</si>
  <si>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</si>
  <si>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</si>
  <si>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</si>
  <si>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</si>
  <si>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</si>
  <si>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</si>
  <si>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</si>
  <si>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</si>
  <si>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</si>
  <si>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</si>
  <si>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</si>
  <si>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</si>
  <si>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</si>
  <si>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</si>
  <si>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</si>
  <si>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</si>
  <si>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</si>
  <si>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</si>
  <si>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</si>
  <si>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</si>
  <si>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</si>
  <si>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</si>
  <si>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</si>
  <si>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</si>
  <si>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</si>
  <si>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</si>
  <si>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</si>
  <si>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</si>
  <si>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</si>
  <si>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</si>
  <si>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</si>
  <si>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</si>
  <si>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</si>
  <si>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</si>
  <si>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</si>
  <si>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</si>
  <si>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</si>
  <si>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</si>
  <si>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</si>
  <si>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</si>
  <si>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</si>
  <si>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</si>
  <si>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</si>
  <si>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</si>
  <si>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</si>
  <si>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</si>
  <si>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</si>
  <si>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</si>
  <si>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</si>
  <si>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</si>
  <si>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</si>
  <si>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</si>
  <si>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</si>
  <si>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</si>
  <si>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</si>
  <si>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</si>
  <si>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</si>
  <si>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</si>
  <si>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</si>
  <si>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</si>
  <si>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</si>
  <si>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</si>
  <si>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</si>
  <si>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</si>
  <si>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</si>
  <si>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</si>
  <si>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</si>
  <si>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</si>
  <si>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</si>
  <si>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</si>
  <si>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</si>
  <si>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</si>
  <si>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</si>
  <si>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</si>
  <si>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</si>
  <si>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</si>
  <si>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</si>
  <si>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</si>
  <si>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</si>
  <si>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</si>
  <si>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</si>
  <si>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</si>
  <si>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</si>
  <si>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</si>
  <si>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</si>
  <si>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</si>
  <si>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</si>
  <si>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</si>
  <si>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</si>
  <si>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</si>
  <si>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</si>
  <si>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</si>
  <si>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</si>
  <si>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</si>
  <si>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</si>
  <si>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</si>
  <si>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</si>
  <si>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</si>
  <si>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</si>
  <si>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</si>
  <si>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</si>
  <si>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</si>
  <si>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</si>
  <si>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</si>
  <si>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</si>
  <si>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</si>
  <si>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</si>
  <si>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</si>
  <si>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</si>
  <si>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</si>
  <si>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</si>
  <si>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</si>
  <si>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</si>
  <si>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</si>
  <si>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</si>
  <si>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</si>
  <si>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</si>
  <si>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</si>
  <si>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</si>
  <si>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</si>
  <si>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</si>
  <si>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</si>
  <si>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</si>
  <si>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</si>
  <si>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</si>
  <si>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</si>
  <si>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</si>
  <si>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</si>
  <si>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</si>
  <si>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</si>
  <si>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</si>
  <si>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</si>
  <si>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</si>
  <si>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</si>
  <si>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</si>
  <si>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</si>
  <si>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</si>
  <si>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</si>
  <si>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</si>
  <si>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</si>
  <si>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</si>
  <si>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</si>
  <si>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</si>
  <si>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</si>
  <si>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</si>
  <si>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</si>
  <si>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</si>
  <si>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</si>
  <si>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</si>
  <si>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</si>
  <si>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</si>
  <si>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</si>
  <si>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</si>
  <si>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</si>
  <si>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</si>
  <si>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</si>
  <si>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</si>
  <si>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</si>
  <si>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</si>
  <si>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</si>
  <si>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</si>
  <si>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</si>
  <si>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</si>
  <si>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</si>
  <si>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</si>
  <si>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</si>
  <si>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</si>
  <si>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</si>
  <si>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</si>
  <si>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</si>
  <si>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</si>
  <si>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</si>
  <si>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</si>
  <si>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</si>
  <si>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</si>
  <si>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</si>
  <si>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</si>
  <si>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</si>
  <si>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</si>
  <si>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</si>
  <si>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</si>
  <si>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</si>
  <si>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</si>
  <si>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</si>
  <si>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</si>
  <si>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</si>
  <si>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</si>
  <si>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</si>
  <si>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</si>
  <si>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</si>
  <si>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</si>
  <si>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</si>
  <si>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</si>
  <si>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</si>
  <si>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</si>
  <si>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</si>
  <si>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</si>
  <si>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</si>
  <si>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</si>
  <si>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</si>
  <si>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</si>
  <si>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</si>
  <si>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</si>
  <si>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</si>
  <si>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</si>
  <si>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</si>
  <si>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</si>
  <si>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</si>
  <si>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</si>
  <si>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</si>
  <si>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</si>
  <si>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</si>
  <si>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</si>
  <si>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</si>
  <si>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</si>
  <si>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</si>
  <si>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</si>
  <si>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</si>
  <si>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</si>
  <si>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</si>
  <si>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</si>
  <si>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</si>
  <si>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</si>
  <si>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</si>
  <si>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</si>
  <si>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</si>
  <si>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</si>
  <si>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</si>
  <si>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</si>
  <si>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</si>
  <si>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</si>
  <si>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</si>
  <si>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</si>
  <si>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</si>
  <si>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</si>
  <si>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</si>
  <si>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</si>
  <si>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</si>
  <si>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</si>
  <si>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</si>
  <si>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</si>
  <si>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</si>
  <si>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</si>
  <si>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</si>
  <si>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</si>
  <si>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</si>
  <si>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</si>
  <si>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</si>
  <si>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</si>
  <si>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</si>
  <si>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</si>
  <si>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</si>
  <si>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</si>
  <si>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</si>
  <si>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</si>
  <si>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</si>
  <si>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</si>
  <si>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</si>
  <si>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</si>
  <si>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</si>
  <si>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</si>
  <si>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</si>
  <si>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</si>
  <si>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</si>
  <si>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</si>
  <si>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</si>
  <si>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</si>
  <si>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</si>
  <si>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</si>
  <si>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</si>
  <si>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</si>
  <si>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</si>
  <si>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</si>
  <si>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</si>
  <si>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</si>
  <si>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</si>
  <si>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</si>
  <si>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</si>
  <si>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</si>
  <si>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</si>
  <si>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</si>
  <si>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</si>
  <si>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</si>
  <si>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</si>
  <si>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</si>
  <si>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</si>
  <si>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</si>
  <si>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</si>
  <si>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</si>
  <si>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</si>
  <si>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</si>
  <si>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</si>
  <si>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</si>
  <si>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</si>
  <si>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</si>
  <si>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</si>
  <si>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</si>
  <si>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</si>
  <si>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</si>
  <si>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</si>
  <si>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</si>
  <si>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</si>
  <si>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</si>
  <si>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</si>
  <si>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</si>
  <si>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</si>
  <si>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</si>
  <si>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</si>
  <si>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</si>
  <si>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</si>
  <si>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</si>
  <si>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</si>
  <si>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</si>
  <si>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</si>
  <si>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</si>
  <si>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</si>
  <si>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</si>
  <si>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</si>
  <si>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</si>
  <si>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</si>
  <si>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</si>
  <si>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</si>
  <si>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</si>
  <si>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</si>
  <si>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</si>
  <si>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</si>
  <si>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</si>
  <si>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</si>
  <si>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</si>
  <si>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</si>
  <si>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</si>
  <si>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</si>
  <si>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</si>
  <si>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</si>
  <si>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</si>
  <si>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</si>
  <si>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</si>
  <si>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</si>
  <si>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</si>
  <si>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</si>
  <si>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</si>
  <si>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</si>
  <si>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</si>
  <si>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</si>
  <si>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</si>
  <si>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</si>
  <si>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</si>
  <si>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</si>
  <si>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</si>
  <si>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</si>
  <si>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</si>
  <si>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</si>
  <si>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</si>
  <si>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</si>
  <si>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</si>
  <si>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</si>
  <si>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</si>
  <si>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</si>
  <si>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</si>
  <si>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</si>
  <si>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</si>
  <si>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</si>
  <si>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</si>
  <si>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</si>
  <si>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</si>
  <si>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</si>
  <si>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</si>
  <si>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</si>
  <si>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</si>
  <si>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</si>
  <si>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</si>
  <si>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</si>
  <si>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</si>
  <si>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</si>
  <si>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</si>
  <si>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</si>
  <si>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</si>
  <si>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</si>
  <si>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</si>
  <si>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</si>
  <si>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</si>
  <si>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</si>
  <si>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</si>
  <si>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</si>
  <si>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</si>
  <si>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</si>
  <si>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</si>
  <si>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</si>
  <si>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</si>
  <si>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</si>
  <si>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</si>
  <si>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</si>
  <si>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</si>
  <si>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</si>
  <si>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</si>
  <si>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</si>
  <si>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</si>
  <si>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</si>
  <si>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</si>
  <si>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</si>
  <si>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</si>
  <si>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</si>
  <si>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</si>
  <si>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</si>
  <si>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</si>
  <si>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</si>
  <si>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</si>
  <si>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</si>
  <si>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</si>
  <si>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</si>
  <si>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</si>
  <si>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</si>
  <si>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</si>
  <si>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</si>
  <si>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</si>
  <si>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</si>
  <si>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</si>
  <si>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</si>
  <si>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</si>
  <si>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</si>
  <si>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</si>
  <si>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</si>
  <si>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</si>
  <si>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</si>
  <si>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</si>
  <si>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</si>
  <si>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</si>
  <si>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</si>
  <si>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</si>
  <si>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</si>
  <si>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</si>
  <si>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</si>
  <si>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</si>
  <si>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</si>
  <si>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</si>
  <si>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</si>
  <si>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</si>
  <si>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</si>
  <si>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</si>
  <si>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</si>
  <si>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</si>
  <si>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</si>
  <si>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</si>
  <si>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</si>
  <si>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</si>
  <si>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</si>
  <si>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</si>
  <si>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</si>
  <si>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</si>
  <si>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</si>
  <si>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</si>
  <si>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</si>
  <si>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</si>
  <si>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</si>
  <si>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</si>
  <si>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</si>
  <si>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</si>
  <si>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</si>
  <si>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</si>
  <si>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</si>
  <si>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</si>
  <si>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</si>
  <si>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</si>
  <si>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</si>
  <si>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</si>
  <si>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</si>
  <si>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</si>
  <si>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</si>
  <si>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</si>
  <si>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</si>
  <si>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</si>
  <si>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</si>
  <si>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</si>
  <si>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</si>
  <si>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</si>
  <si>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</si>
  <si>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</si>
  <si>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</si>
  <si>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</si>
  <si>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</si>
  <si>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</si>
  <si>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</si>
  <si>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</si>
  <si>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</si>
  <si>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</si>
  <si>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</si>
  <si>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</si>
  <si>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</si>
  <si>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</si>
  <si>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</si>
  <si>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</si>
  <si>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</si>
  <si>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</si>
  <si>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</si>
  <si>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</si>
  <si>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</si>
  <si>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</si>
  <si>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</si>
  <si>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</si>
  <si>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</si>
  <si>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</si>
  <si>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</si>
  <si>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</si>
  <si>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</si>
  <si>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</si>
  <si>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</si>
  <si>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</si>
  <si>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</si>
  <si>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</si>
  <si>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</si>
  <si>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</si>
  <si>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</si>
  <si>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</si>
  <si>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</si>
  <si>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</si>
  <si>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</si>
  <si>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</si>
  <si>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</si>
  <si>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</si>
  <si>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</si>
  <si>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</si>
  <si>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</si>
  <si>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</si>
  <si>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</si>
  <si>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</si>
  <si>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</si>
  <si>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</si>
  <si>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</si>
  <si>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</si>
  <si>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</si>
  <si>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</si>
  <si>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</si>
  <si>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</si>
  <si>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</si>
  <si>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</si>
  <si>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</si>
  <si>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</si>
  <si>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</si>
  <si>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</si>
  <si>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</si>
  <si>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</si>
  <si>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</si>
  <si>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</si>
  <si>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</si>
  <si>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</si>
  <si>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</si>
  <si>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</si>
  <si>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</si>
  <si>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</si>
  <si>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</si>
  <si>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</si>
  <si>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</si>
  <si>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</si>
  <si>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</si>
  <si>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</si>
  <si>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</si>
  <si>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</si>
  <si>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</si>
  <si>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</si>
  <si>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</si>
  <si>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</si>
  <si>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</si>
  <si>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</si>
  <si>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</si>
  <si>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</si>
  <si>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</si>
  <si>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</si>
  <si>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</si>
  <si>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</si>
  <si>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</si>
  <si>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</si>
  <si>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</si>
  <si>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</si>
  <si>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</si>
  <si>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</si>
  <si>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</si>
  <si>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</si>
  <si>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</si>
  <si>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</si>
  <si>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</si>
  <si>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</si>
  <si>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</si>
  <si>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</si>
  <si>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</si>
  <si>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</si>
  <si>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</si>
  <si>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</si>
  <si>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</si>
  <si>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</si>
  <si>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</si>
  <si>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</si>
  <si>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</si>
  <si>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</si>
  <si>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</si>
  <si>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</si>
  <si>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</si>
  <si>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</si>
  <si>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</si>
  <si>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</si>
  <si>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</si>
  <si>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</si>
  <si>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</si>
  <si>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</si>
  <si>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</si>
  <si>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</si>
  <si>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</si>
  <si>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</si>
  <si>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</si>
  <si>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</si>
  <si>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</si>
  <si>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</si>
  <si>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</si>
  <si>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</si>
  <si>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</si>
  <si>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</si>
  <si>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</si>
  <si>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</si>
  <si>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</si>
  <si>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</si>
  <si>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</si>
  <si>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</si>
  <si>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</si>
  <si>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</si>
  <si>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</si>
  <si>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</si>
  <si>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</si>
  <si>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</si>
  <si>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</si>
  <si>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</si>
  <si>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</si>
  <si>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</si>
  <si>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</si>
  <si>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</si>
  <si>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</si>
  <si>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</si>
  <si>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</si>
  <si>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</si>
  <si>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</si>
  <si>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</si>
  <si>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</si>
  <si>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</si>
  <si>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</si>
  <si>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</si>
  <si>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</si>
  <si>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</si>
  <si>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</si>
  <si>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</si>
  <si>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</si>
  <si>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</si>
  <si>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</si>
  <si>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</si>
  <si>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</si>
  <si>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</si>
  <si>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</si>
  <si>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</si>
  <si>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</si>
  <si>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</si>
  <si>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</si>
  <si>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</si>
  <si>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</si>
  <si>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</si>
  <si>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</si>
  <si>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</si>
  <si>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</si>
  <si>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</si>
  <si>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</si>
  <si>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</si>
  <si>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</si>
  <si>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</si>
  <si>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</si>
  <si>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</si>
  <si>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</si>
  <si>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</si>
  <si>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</si>
  <si>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</si>
  <si>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</si>
  <si>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</si>
  <si>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</si>
  <si>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</si>
  <si>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</si>
  <si>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</si>
  <si>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</si>
  <si>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</si>
  <si>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</si>
  <si>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</si>
  <si>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</si>
  <si>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</si>
  <si>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</si>
  <si>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</si>
  <si>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</si>
  <si>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</si>
  <si>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</si>
  <si>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</si>
  <si>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</si>
  <si>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</si>
  <si>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</si>
  <si>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</si>
  <si>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</si>
  <si>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</si>
  <si>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</si>
  <si>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</si>
  <si>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</si>
  <si>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</si>
  <si>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</si>
  <si>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</si>
  <si>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</si>
  <si>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</si>
  <si>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</si>
  <si>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</si>
  <si>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</si>
  <si>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</si>
  <si>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</si>
  <si>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</si>
  <si>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</si>
  <si>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</si>
  <si>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</si>
  <si>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</si>
  <si>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</si>
  <si>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</si>
  <si>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</si>
  <si>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</si>
  <si>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</si>
  <si>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</si>
  <si>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</si>
  <si>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</si>
  <si>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</si>
  <si>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</si>
  <si>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</si>
  <si>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</si>
  <si>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</si>
  <si>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</si>
  <si>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</si>
  <si>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</si>
  <si>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</si>
  <si>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</si>
  <si>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</si>
  <si>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</si>
  <si>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</si>
  <si>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</si>
  <si>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</si>
  <si>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</si>
  <si>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</si>
  <si>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</si>
  <si>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</si>
  <si>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</si>
  <si>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</si>
  <si>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</si>
  <si>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</si>
  <si>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</si>
  <si>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</si>
  <si>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</si>
  <si>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</si>
  <si>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</si>
  <si>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</si>
  <si>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</si>
  <si>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</si>
  <si>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</si>
  <si>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</si>
  <si>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</si>
  <si>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</si>
  <si>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</si>
  <si>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</si>
  <si>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</si>
  <si>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</si>
  <si>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</si>
  <si>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</si>
  <si>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</si>
  <si>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</si>
  <si>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</si>
  <si>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</si>
  <si>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</si>
  <si>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</si>
  <si>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</si>
  <si>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</si>
  <si>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</si>
  <si>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</si>
  <si>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</si>
  <si>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</si>
  <si>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</si>
  <si>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</si>
  <si>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</si>
  <si>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</si>
  <si>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</si>
  <si>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</si>
  <si>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</si>
  <si>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</si>
  <si>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</si>
  <si>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</si>
  <si>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</si>
  <si>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</si>
  <si>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</si>
  <si>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</si>
  <si>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</si>
  <si>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</si>
  <si>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</si>
  <si>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</si>
  <si>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</si>
  <si>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</si>
  <si>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</si>
  <si>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</si>
  <si>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</si>
  <si>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</si>
  <si>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</si>
  <si>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</si>
  <si>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</si>
  <si>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</si>
  <si>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</si>
  <si>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</si>
  <si>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</si>
  <si>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</si>
  <si>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</si>
  <si>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</si>
  <si>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</si>
  <si>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</si>
  <si>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</si>
  <si>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</si>
  <si>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</si>
  <si>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</si>
  <si>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</si>
  <si>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</si>
  <si>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</si>
  <si>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</si>
  <si>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</si>
  <si>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</si>
  <si>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</si>
  <si>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</si>
  <si>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</si>
  <si>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</si>
  <si>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</si>
  <si>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</si>
  <si>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</si>
  <si>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</si>
  <si>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</si>
  <si>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</si>
  <si>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</si>
  <si>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</si>
  <si>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</si>
  <si>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</si>
  <si>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</si>
  <si>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</si>
  <si>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</si>
  <si>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</si>
  <si>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</si>
  <si>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</si>
  <si>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</si>
  <si>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</si>
  <si>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</si>
  <si>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</si>
  <si>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</si>
  <si>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</si>
  <si>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</si>
  <si>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</si>
  <si>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</si>
  <si>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</si>
  <si>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</si>
  <si>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</si>
  <si>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</si>
  <si>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</si>
  <si>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</si>
  <si>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</si>
  <si>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</si>
  <si>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</si>
  <si>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</si>
  <si>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</si>
  <si>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</si>
  <si>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</si>
  <si>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</si>
  <si>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</si>
  <si>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</si>
  <si>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</si>
  <si>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</si>
  <si>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</si>
  <si>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</si>
  <si>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</si>
  <si>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</si>
  <si>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</si>
  <si>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</si>
  <si>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</si>
  <si>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</si>
  <si>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</si>
  <si>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</si>
  <si>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</si>
  <si>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</si>
  <si>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</si>
  <si>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</si>
  <si>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</si>
  <si>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</si>
  <si>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</si>
  <si>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</si>
  <si>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</si>
  <si>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</si>
  <si>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</si>
  <si>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</si>
  <si>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</si>
  <si>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</si>
  <si>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</si>
  <si>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</si>
  <si>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</si>
  <si>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</si>
  <si>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</si>
  <si>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</si>
  <si>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</si>
  <si>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</si>
  <si>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</si>
  <si>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</si>
  <si>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</si>
  <si>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</si>
  <si>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</si>
  <si>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</si>
  <si>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</si>
  <si>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</si>
  <si>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</si>
  <si>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</si>
  <si>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</si>
  <si>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</si>
  <si>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</si>
  <si>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</si>
  <si>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</si>
  <si>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</si>
  <si>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</si>
  <si>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</si>
  <si>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</si>
  <si>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</si>
  <si>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</si>
  <si>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</si>
  <si>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</si>
  <si>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</si>
  <si>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</si>
  <si>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</si>
  <si>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</si>
  <si>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</si>
  <si>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</si>
  <si>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</si>
  <si>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</si>
  <si>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</si>
  <si>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</si>
  <si>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</si>
  <si>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</si>
  <si>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</si>
  <si>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</si>
  <si>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</si>
  <si>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</si>
  <si>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</si>
  <si>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</si>
  <si>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</si>
  <si>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</si>
  <si>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</si>
  <si>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</si>
  <si>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</si>
  <si>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</si>
  <si>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</si>
  <si>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</si>
  <si>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</si>
  <si>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</si>
  <si>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</si>
  <si>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</si>
  <si>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</si>
  <si>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</si>
  <si>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</si>
  <si>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</si>
  <si>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</si>
  <si>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</si>
  <si>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</si>
  <si>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</si>
  <si>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</si>
  <si>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</si>
  <si>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</si>
  <si>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</si>
  <si>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</si>
  <si>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</si>
  <si>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</si>
  <si>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</si>
  <si>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</si>
  <si>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</si>
  <si>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</si>
  <si>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</si>
  <si>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</si>
  <si>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</si>
  <si>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</si>
  <si>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</si>
  <si>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</si>
  <si>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</si>
  <si>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</si>
  <si>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</si>
  <si>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</si>
  <si>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</si>
  <si>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</si>
  <si>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</si>
  <si>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</si>
  <si>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</si>
  <si>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</si>
  <si>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</si>
  <si>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</si>
  <si>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</si>
  <si>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</si>
  <si>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</si>
  <si>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</si>
  <si>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</si>
  <si>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</si>
  <si>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</si>
  <si>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</si>
  <si>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</si>
  <si>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</si>
  <si>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</si>
  <si>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</si>
  <si>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</si>
  <si>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</si>
  <si>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</si>
  <si>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</si>
  <si>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</si>
  <si>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</si>
  <si>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</si>
  <si>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</si>
  <si>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</si>
  <si>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</si>
  <si>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</si>
  <si>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</si>
  <si>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</si>
  <si>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</si>
  <si>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</si>
  <si>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</si>
  <si>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</si>
  <si>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</si>
  <si>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</si>
  <si>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</si>
  <si>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</si>
  <si>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</si>
  <si>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</si>
  <si>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</si>
  <si>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</si>
  <si>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</si>
  <si>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</si>
  <si>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</si>
  <si>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</si>
  <si>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</si>
  <si>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</si>
  <si>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</si>
  <si>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</si>
  <si>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</si>
  <si>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</si>
  <si>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</si>
  <si>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</si>
  <si>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</si>
  <si>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</si>
  <si>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</si>
  <si>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</si>
  <si>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</si>
  <si>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</si>
  <si>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</si>
  <si>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</si>
  <si>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</si>
  <si>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</si>
  <si>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</si>
  <si>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</si>
  <si>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</si>
  <si>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</si>
  <si>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</si>
  <si>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</si>
  <si>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</si>
  <si>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</si>
  <si>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</si>
  <si>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</si>
  <si>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</si>
  <si>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</si>
  <si>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</si>
  <si>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</si>
  <si>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</si>
  <si>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</si>
  <si>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</si>
  <si>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</si>
  <si>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</si>
  <si>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</si>
  <si>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</si>
  <si>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</si>
  <si>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</si>
  <si>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</si>
  <si>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</si>
  <si>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</si>
  <si>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</si>
  <si>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</si>
  <si>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</si>
  <si>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</si>
  <si>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</si>
  <si>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</si>
  <si>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</si>
  <si>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</si>
  <si>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</si>
  <si>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</si>
  <si>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</si>
  <si>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</si>
  <si>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</si>
  <si>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</si>
  <si>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</si>
  <si>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</si>
  <si>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</si>
  <si>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</si>
  <si>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</si>
  <si>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</si>
  <si>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</si>
  <si>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</si>
  <si>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</si>
  <si>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</si>
  <si>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</si>
  <si>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</si>
  <si>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</si>
  <si>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</si>
  <si>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</si>
  <si>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</si>
  <si>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</si>
  <si>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</si>
  <si>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</si>
  <si>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</si>
  <si>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</si>
  <si>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</si>
  <si>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</si>
  <si>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</si>
  <si>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</si>
  <si>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</si>
  <si>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</si>
  <si>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</si>
  <si>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</si>
  <si>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</si>
  <si>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</si>
  <si>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</si>
  <si>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</si>
  <si>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</si>
  <si>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</si>
  <si>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</si>
  <si>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</si>
  <si>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</si>
  <si>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</si>
  <si>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</si>
  <si>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</si>
  <si>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</si>
  <si>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</si>
  <si>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</si>
  <si>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</si>
  <si>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</si>
  <si>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</si>
  <si>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</si>
  <si>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</si>
  <si>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</si>
  <si>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</si>
  <si>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</si>
  <si>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</si>
  <si>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</si>
  <si>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</si>
  <si>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</si>
  <si>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</si>
  <si>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</si>
  <si>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</si>
  <si>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</si>
  <si>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</si>
  <si>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</si>
  <si>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</si>
  <si>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</si>
  <si>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</si>
  <si>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</si>
  <si>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</si>
  <si>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</si>
  <si>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</si>
  <si>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</si>
  <si>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</si>
  <si>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</si>
  <si>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</si>
  <si>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</si>
  <si>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</si>
  <si>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</si>
  <si>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</si>
  <si>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</si>
  <si>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</si>
  <si>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</si>
  <si>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</si>
  <si>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</si>
  <si>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</si>
  <si>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</si>
  <si>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</si>
  <si>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</si>
  <si>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</si>
  <si>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</si>
  <si>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</si>
  <si>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</si>
  <si>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</si>
  <si>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</si>
  <si>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</si>
  <si>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</si>
  <si>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</si>
  <si>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</si>
  <si>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</si>
  <si>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</si>
  <si>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</si>
  <si>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</si>
  <si>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</si>
  <si>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</si>
  <si>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</si>
  <si>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</si>
  <si>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</si>
  <si>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</si>
  <si>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</si>
  <si>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</si>
  <si>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</si>
  <si>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</si>
  <si>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</si>
  <si>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</si>
  <si>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</si>
  <si>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</si>
  <si>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</si>
  <si>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</si>
  <si>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</si>
  <si>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</si>
  <si>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</si>
  <si>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</si>
  <si>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</si>
  <si>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</si>
  <si>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</si>
  <si>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</si>
  <si>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</si>
  <si>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</si>
  <si>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</si>
  <si>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</si>
  <si>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</si>
  <si>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</si>
  <si>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</si>
  <si>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</si>
  <si>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</si>
  <si>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</si>
  <si>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</si>
  <si>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</si>
  <si>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</si>
  <si>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</si>
  <si>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</si>
  <si>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</si>
  <si>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</si>
  <si>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</si>
  <si>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</si>
  <si>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</si>
  <si>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</si>
  <si>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</si>
  <si>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</si>
  <si>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</si>
  <si>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</si>
  <si>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</si>
  <si>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</si>
  <si>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</si>
  <si>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</si>
  <si>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</si>
  <si>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</si>
  <si>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</si>
  <si>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</si>
  <si>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</si>
  <si>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</si>
  <si>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</si>
  <si>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</si>
  <si>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</si>
  <si>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</si>
  <si>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</si>
  <si>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</si>
  <si>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</si>
  <si>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</si>
  <si>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</si>
  <si>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</si>
  <si>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</si>
  <si>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</si>
  <si>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</si>
  <si>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</si>
  <si>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</si>
  <si>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</si>
  <si>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</si>
  <si>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</si>
  <si>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</si>
  <si>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</si>
  <si>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</si>
  <si>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</si>
  <si>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</si>
  <si>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</si>
  <si>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</si>
  <si>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</si>
  <si>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</si>
  <si>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</si>
  <si>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</si>
  <si>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</si>
  <si>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</si>
  <si>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</si>
  <si>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</si>
  <si>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</si>
  <si>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</si>
  <si>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</si>
  <si>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</si>
  <si>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</si>
  <si>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</si>
  <si>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</si>
  <si>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</si>
  <si>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</si>
  <si>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</si>
  <si>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</si>
  <si>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</si>
  <si>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</si>
  <si>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</si>
  <si>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</si>
  <si>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</si>
  <si>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</si>
  <si>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</si>
  <si>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</si>
  <si>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</si>
  <si>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</si>
  <si>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</si>
  <si>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</si>
  <si>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</si>
  <si>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</si>
  <si>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</si>
  <si>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</si>
  <si>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</si>
  <si>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</si>
  <si>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</si>
  <si>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</si>
  <si>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</si>
  <si>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</si>
  <si>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</si>
  <si>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</si>
  <si>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</si>
  <si>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</si>
  <si>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</si>
  <si>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</si>
  <si>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</si>
  <si>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</si>
  <si>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</si>
  <si>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</si>
  <si>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</si>
  <si>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</si>
  <si>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</si>
  <si>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</si>
  <si>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</si>
  <si>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</si>
  <si>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</si>
  <si>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</si>
  <si>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</si>
  <si>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</si>
  <si>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</si>
  <si>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</si>
  <si>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</si>
  <si>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</si>
  <si>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</si>
  <si>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</si>
  <si>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</si>
  <si>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</si>
  <si>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</si>
  <si>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</si>
  <si>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</si>
  <si>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</si>
  <si>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</si>
  <si>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</si>
  <si>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</si>
  <si>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</si>
  <si>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</si>
  <si>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</si>
  <si>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</si>
  <si>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</si>
  <si>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</si>
  <si>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</si>
  <si>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</si>
  <si>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</si>
  <si>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</si>
  <si>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</si>
  <si>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</si>
  <si>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</si>
  <si>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</si>
  <si>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</si>
  <si>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</si>
  <si>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</si>
  <si>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</si>
  <si>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</si>
  <si>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</si>
  <si>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</si>
  <si>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</si>
  <si>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</si>
  <si>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</si>
  <si>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</si>
  <si>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</si>
  <si>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</si>
  <si>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</si>
  <si>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</si>
  <si>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</si>
  <si>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</si>
  <si>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</si>
  <si>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</si>
  <si>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</si>
  <si>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</si>
  <si>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</si>
  <si>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</si>
  <si>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</si>
  <si>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</si>
  <si>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</si>
  <si>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</si>
  <si>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</si>
  <si>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</si>
  <si>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</si>
  <si>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</si>
  <si>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</si>
  <si>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</si>
  <si>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</si>
  <si>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</si>
  <si>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</si>
  <si>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</si>
  <si>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</si>
  <si>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</si>
  <si>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</si>
  <si>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</si>
  <si>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</si>
  <si>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</si>
  <si>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</si>
  <si>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</si>
  <si>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</si>
  <si>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</si>
  <si>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</si>
  <si>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</si>
  <si>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</si>
  <si>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</si>
  <si>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</si>
  <si>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</si>
  <si>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</si>
  <si>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</si>
  <si>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</si>
  <si>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</si>
  <si>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</si>
  <si>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</si>
  <si>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</si>
  <si>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</si>
  <si>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</si>
  <si>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</si>
  <si>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</si>
  <si>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</si>
  <si>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</si>
  <si>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</si>
  <si>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</si>
  <si>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</si>
  <si>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</si>
  <si>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</si>
  <si>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</si>
  <si>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</si>
  <si>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</si>
  <si>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</si>
  <si>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</si>
  <si>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</si>
  <si>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</si>
  <si>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</si>
  <si>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</si>
  <si>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</si>
  <si>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</si>
  <si>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</si>
  <si>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</si>
  <si>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</si>
  <si>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</si>
  <si>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</si>
  <si>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</si>
  <si>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</si>
  <si>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</si>
  <si>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</si>
  <si>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</si>
  <si>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</si>
  <si>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</si>
  <si>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</si>
  <si>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</si>
  <si>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</si>
  <si>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</si>
  <si>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</si>
  <si>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</si>
  <si>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</si>
  <si>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</si>
  <si>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</si>
  <si>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</si>
  <si>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</si>
  <si>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</si>
  <si>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</si>
  <si>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</si>
  <si>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</si>
  <si>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</si>
  <si>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</si>
  <si>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</si>
  <si>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</si>
  <si>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</si>
  <si>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</si>
  <si>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</si>
  <si>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</si>
  <si>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</si>
  <si>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</si>
  <si>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</si>
  <si>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</si>
  <si>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</si>
  <si>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</si>
  <si>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</si>
  <si>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</si>
  <si>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</si>
  <si>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</si>
  <si>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</si>
  <si>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</si>
  <si>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</si>
  <si>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</si>
  <si>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</si>
  <si>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</si>
  <si>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</si>
  <si>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</si>
  <si>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</si>
  <si>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</si>
  <si>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</si>
  <si>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</si>
  <si>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</si>
  <si>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</si>
  <si>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</si>
  <si>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</si>
  <si>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</si>
  <si>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</si>
  <si>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</si>
  <si>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</si>
  <si>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</si>
  <si>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</si>
  <si>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</si>
  <si>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</si>
  <si>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</si>
  <si>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</si>
  <si>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</si>
  <si>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</si>
  <si>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</si>
  <si>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</si>
  <si>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</si>
  <si>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</si>
  <si>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</si>
  <si>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</si>
  <si>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</si>
  <si>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</si>
  <si>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</si>
  <si>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</si>
  <si>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</si>
  <si>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</si>
  <si>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</si>
  <si>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</si>
  <si>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</si>
  <si>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</si>
  <si>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</si>
  <si>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</si>
  <si>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</si>
  <si>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</si>
  <si>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</si>
  <si>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</si>
  <si>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</si>
  <si>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</si>
  <si>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</si>
  <si>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</si>
  <si>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</si>
  <si>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</si>
  <si>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</si>
  <si>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</si>
  <si>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</si>
  <si>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</si>
  <si>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</si>
  <si>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</si>
  <si>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</si>
  <si>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</si>
  <si>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</si>
  <si>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</si>
  <si>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</si>
  <si>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</si>
  <si>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</si>
  <si>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</si>
  <si>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</si>
  <si>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</si>
  <si>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</si>
  <si>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</si>
  <si>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</si>
  <si>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</si>
  <si>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</si>
  <si>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</si>
  <si>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</si>
  <si>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</si>
  <si>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</si>
  <si>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</si>
  <si>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</si>
  <si>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</si>
  <si>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</si>
  <si>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</si>
  <si>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</si>
  <si>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</si>
  <si>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</si>
  <si>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</si>
  <si>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</si>
  <si>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</si>
  <si>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</si>
  <si>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</si>
  <si>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</si>
  <si>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</si>
  <si>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</si>
  <si>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</si>
  <si>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</si>
  <si>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</si>
  <si>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</si>
  <si>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</si>
  <si>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</si>
  <si>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</si>
  <si>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</si>
  <si>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</si>
  <si>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</si>
  <si>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</si>
  <si>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</si>
  <si>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</si>
  <si>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</si>
  <si>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</si>
  <si>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</si>
  <si>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</si>
  <si>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</si>
  <si>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</si>
  <si>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</si>
  <si>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</si>
  <si>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</si>
  <si>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</si>
  <si>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</si>
  <si>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</si>
  <si>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</si>
  <si>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</si>
  <si>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</si>
  <si>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</si>
  <si>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</si>
  <si>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</si>
  <si>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</si>
  <si>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</si>
  <si>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</si>
  <si>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</si>
  <si>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</si>
  <si>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</si>
  <si>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</si>
  <si>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</si>
  <si>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</si>
  <si>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</si>
  <si>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</si>
  <si>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</si>
  <si>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</si>
  <si>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</si>
  <si>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</si>
  <si>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</si>
  <si>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</si>
  <si>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</si>
  <si>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</si>
  <si>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</si>
  <si>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</si>
  <si>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</si>
  <si>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</si>
  <si>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</si>
  <si>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</si>
  <si>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</si>
  <si>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</si>
  <si>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</si>
  <si>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</si>
  <si>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</si>
  <si>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</si>
  <si>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</si>
  <si>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</si>
  <si>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</si>
  <si>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</si>
  <si>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</si>
  <si>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</si>
  <si>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</si>
  <si>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</si>
  <si>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</si>
  <si>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</si>
  <si>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</si>
  <si>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</si>
  <si>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</si>
  <si>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</si>
  <si>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</si>
  <si>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</si>
  <si>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</si>
  <si>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</si>
  <si>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</si>
  <si>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</si>
  <si>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</si>
  <si>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</si>
  <si>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</si>
  <si>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</si>
  <si>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</si>
  <si>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</si>
  <si>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</si>
  <si>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</si>
  <si>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</si>
  <si>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</si>
  <si>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</si>
  <si>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</si>
  <si>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</si>
  <si>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</si>
  <si>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</si>
  <si>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</si>
  <si>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</si>
  <si>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</si>
  <si>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</si>
  <si>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</si>
  <si>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</si>
  <si>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</si>
  <si>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</si>
  <si>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</si>
  <si>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</si>
  <si>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</si>
  <si>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</si>
  <si>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</si>
  <si>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</si>
  <si>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</si>
  <si>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</si>
  <si>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</si>
  <si>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</si>
  <si>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</si>
  <si>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</si>
  <si>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</si>
  <si>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</si>
  <si>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</si>
  <si>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</si>
  <si>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</si>
  <si>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</si>
  <si>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</si>
  <si>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</si>
  <si>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</si>
  <si>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</si>
  <si>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</si>
  <si>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</si>
  <si>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</si>
  <si>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</si>
  <si>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</si>
  <si>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</si>
  <si>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</si>
  <si>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</si>
  <si>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</si>
  <si>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</si>
  <si>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</si>
  <si>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</si>
  <si>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</si>
  <si>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</si>
  <si>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</si>
  <si>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</si>
  <si>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</si>
  <si>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</si>
  <si>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</si>
  <si>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</si>
  <si>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</si>
  <si>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</si>
  <si>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</si>
  <si>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</si>
  <si>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</si>
  <si>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</si>
  <si>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</si>
  <si>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</si>
  <si>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</si>
  <si>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</si>
  <si>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</si>
  <si>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</si>
  <si>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</si>
  <si>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</si>
  <si>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</si>
  <si>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</si>
  <si>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</si>
  <si>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</si>
  <si>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</si>
  <si>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</si>
  <si>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</si>
  <si>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</si>
  <si>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</si>
  <si>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</si>
  <si>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</si>
  <si>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</si>
  <si>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</si>
  <si>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</si>
  <si>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</si>
  <si>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</si>
  <si>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</si>
  <si>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</si>
  <si>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</si>
  <si>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</si>
  <si>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</si>
  <si>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</si>
  <si>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</si>
  <si>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</si>
  <si>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</si>
  <si>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</si>
  <si>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</si>
  <si>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</si>
  <si>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</si>
  <si>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</si>
  <si>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</si>
  <si>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</si>
  <si>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</si>
  <si>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</si>
  <si>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</si>
  <si>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</si>
  <si>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</si>
  <si>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</si>
  <si>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</si>
  <si>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</si>
  <si>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</si>
  <si>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</si>
  <si>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</si>
  <si>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</si>
  <si>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</si>
  <si>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</si>
  <si>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</si>
  <si>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</si>
  <si>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</si>
  <si>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</si>
  <si>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</si>
  <si>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</si>
  <si>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</si>
  <si>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</si>
  <si>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</si>
  <si>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</si>
  <si>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</si>
  <si>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</si>
  <si>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</si>
  <si>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</si>
  <si>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</si>
  <si>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</si>
  <si>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</si>
  <si>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</si>
  <si>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</si>
  <si>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</si>
  <si>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</si>
  <si>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</si>
  <si>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</si>
  <si>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</si>
  <si>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</si>
  <si>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</si>
  <si>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</si>
  <si>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</si>
  <si>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</si>
  <si>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</si>
  <si>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</si>
  <si>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</si>
  <si>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</si>
  <si>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</si>
  <si>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</si>
  <si>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</si>
  <si>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</si>
  <si>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</si>
  <si>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</si>
  <si>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</si>
  <si>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</si>
  <si>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</si>
  <si>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</si>
  <si>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</si>
  <si>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</si>
  <si>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</si>
  <si>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</si>
  <si>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</si>
  <si>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</si>
  <si>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</si>
  <si>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</si>
  <si>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</si>
  <si>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</si>
  <si>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</si>
  <si>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</si>
  <si>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</si>
  <si>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</si>
  <si>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</si>
  <si>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</si>
  <si>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</si>
  <si>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</si>
  <si>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</si>
  <si>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</si>
  <si>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</si>
  <si>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</si>
  <si>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</si>
  <si>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</si>
  <si>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</si>
  <si>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</si>
  <si>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</si>
  <si>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</si>
  <si>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</si>
  <si>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</si>
  <si>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</si>
  <si>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</si>
  <si>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</si>
  <si>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</si>
  <si>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</si>
  <si>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</si>
  <si>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</si>
  <si>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</si>
  <si>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</si>
  <si>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</si>
  <si>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</si>
  <si>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</si>
  <si>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</si>
  <si>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</si>
  <si>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</si>
  <si>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</si>
  <si>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</si>
  <si>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</si>
  <si>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</si>
  <si>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</si>
  <si>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</si>
  <si>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</si>
  <si>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</si>
  <si>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</si>
  <si>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</si>
  <si>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</si>
  <si>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</si>
  <si>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</si>
  <si>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</si>
  <si>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</si>
  <si>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</si>
  <si>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</si>
  <si>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</si>
  <si>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</si>
  <si>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</si>
  <si>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</si>
  <si>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</si>
  <si>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</si>
  <si>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</si>
  <si>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</si>
  <si>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</si>
  <si>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</si>
  <si>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</si>
  <si>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</si>
  <si>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</si>
  <si>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</si>
  <si>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</si>
  <si>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</si>
  <si>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</si>
  <si>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</si>
  <si>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</si>
  <si>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</si>
  <si>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</si>
  <si>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</si>
  <si>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</si>
  <si>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</si>
  <si>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</si>
  <si>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</si>
  <si>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</si>
  <si>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</si>
  <si>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</si>
  <si>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</si>
  <si>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</si>
  <si>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</si>
  <si>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</si>
  <si>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</si>
  <si>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</si>
  <si>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</si>
  <si>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</si>
  <si>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</si>
  <si>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</si>
  <si>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</si>
  <si>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</si>
  <si>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</si>
  <si>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</si>
  <si>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</si>
  <si>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</si>
  <si>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</si>
  <si>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</si>
  <si>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</si>
  <si>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</si>
  <si>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</si>
  <si>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</si>
  <si>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</si>
  <si>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</si>
  <si>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</si>
  <si>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</si>
  <si>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</si>
  <si>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</si>
  <si>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</si>
  <si>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</si>
  <si>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</si>
  <si>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</si>
  <si>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</si>
  <si>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</si>
  <si>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</si>
  <si>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</si>
  <si>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</si>
  <si>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</si>
  <si>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</si>
  <si>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</si>
  <si>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</si>
  <si>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</si>
  <si>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</si>
  <si>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</si>
  <si>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</si>
  <si>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</si>
  <si>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</si>
  <si>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</si>
  <si>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</si>
  <si>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</si>
  <si>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</si>
  <si>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</si>
  <si>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</si>
  <si>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</si>
  <si>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</si>
  <si>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</si>
  <si>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</si>
  <si>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</si>
  <si>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</si>
  <si>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</si>
  <si>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</si>
  <si>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</si>
  <si>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</si>
  <si>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</si>
  <si>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</si>
  <si>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</si>
  <si>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</si>
  <si>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</si>
  <si>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</si>
  <si>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</si>
  <si>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</si>
  <si>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</si>
  <si>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</si>
  <si>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</si>
  <si>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</si>
  <si>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</si>
  <si>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</si>
  <si>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</si>
  <si>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</si>
  <si>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</si>
  <si>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</si>
  <si>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</si>
  <si>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</si>
  <si>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</si>
  <si>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</si>
  <si>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</si>
  <si>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</si>
  <si>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</si>
  <si>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</si>
  <si>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</si>
  <si>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</si>
  <si>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</si>
  <si>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</si>
  <si>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</si>
  <si>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</si>
  <si>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</si>
  <si>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</si>
  <si>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</si>
  <si>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</si>
  <si>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</si>
  <si>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</si>
  <si>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</si>
  <si>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</si>
  <si>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</si>
  <si>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</si>
  <si>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</si>
  <si>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</si>
  <si>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</si>
  <si>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</si>
  <si>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</si>
  <si>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</si>
  <si>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</si>
  <si>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</si>
  <si>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</si>
  <si>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</si>
  <si>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</si>
  <si>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</si>
  <si>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</si>
  <si>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</si>
  <si>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</si>
  <si>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</si>
  <si>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</si>
  <si>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</si>
  <si>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</si>
  <si>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</si>
  <si>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</si>
  <si>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</si>
  <si>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</si>
  <si>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</si>
  <si>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</si>
  <si>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</si>
  <si>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</si>
  <si>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</si>
  <si>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</si>
  <si>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</si>
  <si>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</si>
  <si>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</si>
  <si>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</si>
  <si>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</si>
  <si>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</si>
  <si>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</si>
  <si>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</si>
  <si>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</si>
  <si>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</si>
  <si>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</si>
  <si>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</si>
  <si>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</si>
  <si>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</si>
  <si>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</si>
  <si>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</si>
  <si>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</si>
  <si>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</si>
  <si>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</si>
  <si>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</si>
  <si>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</si>
  <si>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</si>
  <si>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</si>
  <si>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</si>
  <si>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</si>
  <si>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</si>
  <si>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</si>
  <si>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</si>
  <si>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</si>
  <si>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</si>
  <si>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</si>
  <si>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</si>
  <si>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</si>
  <si>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</si>
  <si>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</si>
  <si>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</si>
  <si>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</si>
  <si>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</si>
  <si>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</si>
  <si>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</si>
  <si>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</si>
  <si>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</si>
  <si>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</si>
  <si>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</si>
  <si>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</si>
  <si>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</si>
  <si>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</si>
  <si>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</si>
  <si>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</si>
  <si>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</si>
  <si>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</si>
  <si>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</si>
  <si>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</si>
  <si>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</si>
  <si>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</si>
  <si>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</si>
  <si>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</si>
  <si>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</si>
  <si>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</si>
  <si>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</si>
  <si>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</si>
  <si>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</si>
  <si>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</si>
  <si>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</si>
  <si>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</si>
  <si>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</si>
  <si>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</si>
  <si>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</si>
  <si>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</si>
  <si>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</si>
  <si>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</si>
  <si>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</si>
  <si>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</si>
  <si>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</si>
  <si>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</si>
  <si>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</si>
  <si>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</si>
  <si>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</si>
  <si>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</si>
  <si>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</si>
  <si>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</si>
  <si>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</si>
  <si>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</si>
  <si>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</si>
  <si>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</si>
  <si>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</si>
  <si>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</si>
  <si>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</si>
  <si>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</si>
  <si>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</si>
  <si>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</si>
  <si>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</si>
  <si>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</si>
  <si>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</si>
  <si>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</si>
  <si>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</si>
  <si>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</si>
  <si>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</si>
  <si>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</si>
  <si>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</si>
  <si>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</si>
  <si>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</si>
  <si>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</si>
  <si>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</si>
  <si>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</si>
  <si>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</si>
  <si>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</si>
  <si>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</si>
  <si>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</si>
  <si>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</si>
  <si>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</si>
  <si>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</si>
  <si>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</si>
  <si>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</si>
  <si>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</si>
  <si>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</si>
  <si>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</si>
  <si>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</si>
  <si>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</si>
  <si>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</si>
  <si>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</si>
  <si>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</si>
  <si>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</si>
  <si>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</si>
  <si>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</si>
  <si>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</si>
  <si>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</si>
  <si>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</si>
  <si>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</si>
  <si>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</si>
  <si>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</si>
  <si>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</si>
  <si>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</si>
  <si>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</si>
  <si>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</si>
  <si>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</si>
  <si>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</si>
  <si>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</si>
  <si>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</si>
  <si>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</si>
  <si>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</si>
  <si>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</si>
  <si>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</si>
  <si>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</si>
  <si>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</si>
  <si>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</si>
  <si>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</si>
  <si>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</si>
  <si>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</si>
  <si>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</si>
  <si>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</si>
  <si>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</si>
  <si>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</si>
  <si>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</si>
  <si>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</si>
  <si>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</si>
  <si>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</si>
  <si>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</si>
  <si>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</si>
  <si>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</si>
  <si>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</si>
  <si>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</si>
  <si>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</si>
  <si>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</si>
  <si>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</si>
  <si>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</si>
  <si>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</si>
  <si>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</si>
  <si>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</si>
  <si>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</si>
  <si>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</si>
  <si>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</si>
  <si>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</si>
  <si>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</si>
  <si>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</si>
  <si>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</si>
  <si>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</si>
  <si>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</si>
  <si>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</si>
  <si>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</si>
  <si>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</si>
  <si>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</si>
  <si>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</si>
  <si>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</si>
  <si>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</si>
  <si>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</si>
  <si>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</si>
  <si>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</si>
  <si>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</si>
  <si>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</si>
  <si>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</si>
  <si>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</si>
  <si>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</si>
  <si>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</si>
  <si>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</si>
  <si>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</si>
  <si>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</si>
  <si>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</si>
  <si>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</si>
  <si>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</si>
  <si>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</si>
  <si>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</si>
  <si>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</si>
  <si>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</si>
  <si>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</si>
  <si>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</si>
  <si>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</si>
  <si>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</si>
  <si>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</si>
  <si>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</si>
  <si>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</si>
  <si>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</si>
  <si>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</si>
  <si>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</si>
  <si>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</si>
  <si>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</si>
  <si>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</si>
  <si>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</si>
  <si>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</si>
  <si>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</si>
  <si>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</si>
  <si>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</si>
  <si>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</si>
  <si>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</si>
  <si>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</si>
  <si>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</si>
  <si>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</si>
  <si>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</si>
  <si>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</si>
  <si>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</si>
  <si>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</si>
  <si>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</si>
  <si>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</si>
  <si>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</si>
  <si>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</si>
  <si>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</si>
  <si>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</si>
  <si>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</si>
  <si>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</si>
  <si>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</si>
  <si>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</si>
  <si>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</si>
  <si>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</si>
  <si>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</si>
  <si>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</si>
  <si>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</si>
  <si>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</si>
  <si>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</si>
  <si>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</si>
  <si>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</si>
  <si>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</si>
  <si>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</si>
  <si>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</si>
  <si>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</si>
  <si>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</si>
  <si>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</si>
  <si>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</si>
  <si>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</si>
  <si>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</si>
  <si>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</si>
  <si>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</si>
  <si>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</si>
  <si>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</si>
  <si>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</si>
  <si>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</si>
  <si>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</si>
  <si>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</si>
  <si>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</si>
  <si>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</si>
  <si>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</si>
  <si>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</si>
  <si>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</si>
  <si>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</si>
  <si>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</si>
  <si>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</si>
  <si>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</si>
  <si>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</si>
  <si>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</si>
  <si>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</si>
  <si>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</si>
  <si>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</si>
  <si>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</si>
  <si>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</si>
  <si>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</si>
  <si>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</si>
  <si>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</si>
  <si>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</si>
  <si>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</si>
  <si>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</si>
  <si>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</si>
  <si>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</si>
  <si>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</si>
  <si>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</si>
  <si>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</si>
  <si>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</si>
  <si>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</si>
  <si>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</si>
  <si>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</si>
  <si>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</si>
  <si>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</si>
  <si>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</si>
  <si>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</si>
  <si>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</si>
  <si>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</si>
  <si>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</si>
  <si>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</si>
  <si>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</si>
  <si>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</si>
  <si>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</si>
  <si>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</si>
  <si>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</si>
  <si>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</si>
  <si>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</si>
  <si>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</si>
  <si>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</si>
  <si>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</si>
  <si>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</si>
  <si>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</si>
  <si>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</si>
  <si>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</si>
  <si>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</si>
  <si>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</si>
  <si>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</si>
  <si>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</si>
  <si>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</si>
  <si>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</si>
  <si>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</si>
  <si>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</si>
  <si>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</si>
  <si>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</si>
  <si>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</si>
  <si>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</si>
  <si>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</si>
  <si>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</si>
  <si>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</si>
  <si>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</si>
  <si>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</si>
  <si>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</si>
  <si>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</si>
  <si>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</si>
  <si>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</si>
  <si>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</si>
  <si>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</si>
  <si>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</si>
  <si>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</si>
  <si>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</si>
  <si>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</si>
  <si>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</si>
  <si>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</si>
  <si>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</si>
  <si>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</si>
  <si>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</si>
  <si>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</si>
  <si>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</si>
  <si>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</si>
  <si>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</si>
  <si>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</si>
  <si>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</si>
  <si>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</si>
  <si>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</si>
  <si>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</si>
  <si>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</si>
  <si>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</si>
  <si>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</si>
  <si>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</si>
  <si>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</si>
  <si>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</si>
  <si>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</si>
  <si>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</si>
  <si>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</si>
  <si>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</si>
  <si>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</si>
  <si>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</si>
  <si>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</si>
  <si>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</si>
  <si>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</si>
  <si>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</si>
  <si>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</si>
  <si>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</si>
  <si>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</si>
  <si>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</si>
  <si>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</si>
  <si>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</si>
  <si>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</si>
  <si>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</si>
  <si>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</si>
  <si>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</si>
  <si>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</si>
  <si>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</si>
  <si>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</si>
  <si>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</si>
  <si>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</si>
  <si>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</si>
  <si>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</si>
  <si>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</si>
  <si>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</si>
  <si>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</si>
  <si>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</si>
  <si>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</si>
  <si>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</si>
  <si>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</si>
  <si>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</si>
  <si>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</si>
  <si>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</si>
  <si>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</si>
  <si>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</si>
  <si>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</si>
  <si>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</si>
  <si>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</si>
  <si>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</si>
  <si>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</si>
  <si>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</si>
  <si>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</si>
  <si>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</si>
  <si>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</si>
  <si>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</si>
  <si>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</si>
  <si>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</si>
  <si>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</si>
  <si>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</si>
  <si>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</si>
  <si>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</si>
  <si>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</si>
  <si>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</si>
  <si>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</si>
  <si>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</si>
  <si>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</si>
  <si>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</si>
  <si>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</si>
  <si>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</si>
  <si>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</si>
  <si>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</si>
  <si>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</si>
  <si>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</si>
  <si>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</si>
  <si>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</si>
  <si>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</si>
  <si>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</si>
  <si>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</si>
  <si>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</si>
  <si>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</si>
  <si>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</si>
  <si>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</si>
  <si>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</si>
  <si>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</si>
  <si>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</si>
  <si>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</si>
  <si>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</si>
  <si>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</si>
  <si>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</si>
  <si>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</si>
  <si>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</si>
  <si>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</si>
  <si>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</si>
  <si>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</si>
  <si>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</si>
  <si>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</si>
  <si>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</si>
  <si>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</si>
  <si>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</si>
  <si>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</si>
  <si>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</si>
  <si>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</si>
  <si>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</si>
  <si>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</si>
  <si>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</si>
  <si>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</si>
  <si>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</si>
  <si>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</si>
  <si>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</si>
  <si>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</si>
  <si>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</si>
  <si>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</si>
  <si>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</si>
  <si>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</si>
  <si>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</si>
  <si>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</si>
  <si>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</si>
  <si>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</si>
  <si>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</si>
  <si>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</si>
  <si>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</si>
  <si>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</si>
  <si>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</si>
  <si>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</si>
  <si>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</si>
  <si>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</si>
  <si>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</si>
  <si>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</si>
  <si>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</si>
  <si>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</si>
  <si>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</si>
  <si>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</si>
  <si>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</si>
  <si>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</si>
  <si>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</si>
  <si>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</si>
  <si>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</si>
  <si>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</si>
  <si>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</si>
  <si>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</si>
  <si>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</si>
  <si>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</si>
  <si>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</si>
  <si>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</si>
  <si>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</si>
  <si>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</si>
  <si>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</si>
  <si>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</si>
  <si>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</si>
  <si>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</si>
  <si>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</si>
  <si>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</si>
  <si>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</si>
  <si>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</si>
  <si>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</si>
  <si>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</si>
  <si>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</si>
  <si>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</si>
  <si>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</si>
  <si>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</si>
  <si>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</si>
  <si>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</si>
  <si>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</si>
  <si>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</si>
  <si>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</si>
  <si>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</si>
  <si>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</si>
  <si>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</si>
  <si>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</si>
  <si>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</si>
  <si>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</si>
  <si>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</si>
  <si>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</si>
  <si>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</si>
  <si>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</si>
  <si>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</si>
  <si>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</si>
  <si>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</si>
  <si>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</si>
  <si>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</si>
  <si>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</si>
  <si>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</si>
  <si>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</si>
  <si>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</si>
  <si>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</si>
  <si>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</si>
  <si>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</si>
  <si>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</si>
  <si>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</si>
  <si>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</si>
  <si>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</si>
  <si>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</si>
  <si>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</si>
  <si>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</si>
  <si>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</si>
  <si>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</si>
  <si>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</si>
  <si>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</si>
  <si>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</si>
  <si>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</si>
  <si>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</si>
  <si>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</si>
  <si>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</si>
  <si>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</si>
  <si>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</si>
  <si>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</si>
  <si>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</si>
  <si>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</si>
  <si>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</si>
  <si>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</si>
  <si>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</si>
  <si>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</si>
  <si>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</si>
  <si>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</si>
  <si>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</si>
  <si>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</si>
  <si>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</si>
  <si>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</si>
  <si>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</si>
  <si>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</si>
  <si>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</si>
  <si>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</si>
  <si>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</si>
  <si>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</si>
  <si>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</si>
  <si>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</si>
  <si>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</si>
  <si>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</si>
  <si>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</si>
  <si>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</si>
  <si>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</si>
  <si>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</si>
  <si>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</si>
  <si>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</si>
  <si>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</si>
  <si>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</si>
  <si>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</si>
  <si>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</si>
  <si>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</si>
  <si>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</si>
  <si>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</si>
  <si>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</si>
  <si>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</si>
  <si>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</si>
  <si>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</si>
  <si>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</si>
  <si>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</si>
  <si>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</si>
  <si>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</si>
  <si>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</si>
  <si>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</si>
  <si>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</si>
  <si>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</si>
  <si>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</si>
  <si>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</si>
  <si>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</si>
  <si>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</si>
  <si>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</si>
  <si>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</si>
  <si>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</si>
  <si>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</si>
  <si>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</si>
  <si>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</si>
  <si>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</si>
  <si>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</si>
  <si>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</si>
  <si>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</si>
  <si>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</si>
  <si>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</si>
  <si>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</si>
  <si>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</si>
  <si>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</si>
  <si>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</si>
  <si>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</si>
  <si>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</si>
  <si>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</si>
  <si>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</si>
  <si>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</si>
  <si>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</si>
  <si>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</si>
  <si>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</si>
  <si>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</si>
  <si>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</si>
  <si>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</si>
  <si>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</si>
  <si>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</si>
  <si>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</si>
  <si>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</si>
  <si>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</si>
  <si>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</si>
  <si>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</si>
  <si>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</si>
  <si>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</si>
  <si>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</si>
  <si>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</si>
  <si>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</si>
  <si>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</si>
  <si>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</si>
  <si>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</si>
  <si>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</si>
  <si>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</si>
  <si>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</si>
  <si>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</si>
  <si>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</si>
  <si>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</si>
  <si>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</si>
  <si>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</si>
  <si>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</si>
  <si>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</si>
  <si>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</si>
  <si>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</si>
  <si>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</si>
  <si>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</si>
  <si>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</si>
  <si>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</si>
  <si>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</si>
  <si>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</si>
  <si>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</si>
  <si>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</si>
  <si>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</si>
  <si>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</si>
  <si>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</si>
  <si>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</si>
  <si>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</si>
  <si>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</si>
  <si>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</si>
  <si>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</si>
  <si>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</si>
  <si>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</si>
  <si>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</si>
  <si>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</si>
  <si>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</si>
  <si>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</si>
  <si>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</si>
  <si>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</si>
  <si>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</si>
  <si>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</si>
  <si>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</si>
  <si>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</si>
  <si>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</si>
  <si>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</si>
  <si>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</si>
  <si>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</si>
  <si>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</si>
  <si>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</si>
  <si>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</si>
  <si>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</si>
  <si>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</si>
  <si>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</si>
  <si>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</si>
  <si>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</si>
  <si>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</si>
  <si>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</si>
  <si>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</si>
  <si>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</si>
  <si>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</si>
  <si>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</si>
  <si>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</si>
  <si>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</si>
  <si>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</si>
  <si>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</si>
  <si>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</si>
  <si>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</si>
  <si>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</si>
  <si>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</si>
  <si>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</si>
  <si>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</si>
  <si>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</si>
  <si>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</si>
  <si>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</si>
  <si>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</si>
  <si>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</si>
  <si>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</si>
  <si>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</si>
  <si>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</si>
  <si>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</si>
  <si>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</si>
  <si>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</si>
  <si>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</si>
  <si>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</si>
  <si>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</si>
  <si>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</si>
  <si>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</si>
  <si>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</si>
  <si>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</si>
  <si>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</si>
  <si>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</si>
  <si>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</si>
  <si>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</si>
  <si>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</si>
  <si>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</si>
  <si>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</si>
  <si>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</si>
  <si>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</si>
  <si>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</si>
  <si>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</si>
  <si>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</si>
  <si>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</si>
  <si>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</si>
  <si>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</si>
  <si>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</si>
  <si>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</si>
  <si>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</si>
  <si>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</si>
  <si>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</si>
  <si>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</si>
  <si>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</si>
  <si>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</si>
  <si>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</si>
  <si>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</si>
  <si>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</si>
  <si>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</si>
  <si>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</si>
  <si>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</si>
  <si>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</si>
  <si>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</si>
  <si>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</si>
  <si>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</si>
  <si>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</si>
  <si>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</si>
  <si>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</si>
  <si>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</si>
  <si>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</si>
  <si>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</si>
  <si>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</si>
  <si>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</si>
  <si>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</si>
  <si>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</si>
  <si>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</si>
  <si>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</si>
  <si>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</si>
  <si>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</si>
  <si>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</si>
  <si>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</si>
  <si>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</si>
  <si>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</si>
  <si>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</si>
  <si>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</si>
  <si>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</si>
  <si>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</si>
  <si>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</si>
  <si>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</si>
  <si>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</si>
  <si>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</si>
  <si>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</si>
  <si>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</si>
  <si>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</si>
  <si>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</si>
  <si>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</si>
  <si>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</si>
  <si>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</si>
  <si>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</si>
  <si>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</si>
  <si>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</si>
  <si>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</si>
  <si>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</si>
  <si>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</si>
  <si>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</si>
  <si>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</si>
  <si>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</si>
  <si>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</si>
  <si>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</si>
  <si>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</si>
  <si>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</si>
  <si>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</si>
  <si>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</si>
  <si>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</si>
  <si>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</si>
  <si>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</si>
  <si>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</si>
  <si>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</si>
  <si>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</si>
  <si>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</si>
  <si>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</si>
  <si>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</si>
  <si>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</si>
  <si>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</si>
  <si>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</si>
  <si>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</si>
  <si>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</si>
  <si>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</si>
  <si>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</si>
  <si>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</si>
  <si>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</si>
  <si>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</si>
  <si>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</si>
  <si>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</si>
  <si>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</si>
  <si>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</si>
  <si>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</si>
  <si>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</si>
  <si>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</si>
  <si>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</si>
  <si>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</si>
  <si>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</si>
  <si>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</si>
  <si>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</si>
  <si>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</si>
  <si>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</si>
  <si>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</si>
  <si>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</si>
  <si>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</si>
  <si>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</si>
  <si>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</si>
  <si>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</si>
  <si>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</si>
  <si>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</si>
  <si>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</si>
  <si>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</si>
  <si>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</si>
  <si>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</si>
  <si>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</si>
  <si>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</si>
  <si>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</si>
  <si>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</si>
  <si>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</si>
  <si>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</si>
  <si>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</si>
  <si>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</si>
  <si>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</si>
  <si>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</si>
  <si>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</si>
  <si>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</si>
  <si>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</si>
  <si>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</si>
  <si>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</si>
  <si>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</si>
  <si>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</si>
  <si>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</si>
  <si>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</si>
  <si>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</si>
  <si>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</si>
  <si>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</si>
  <si>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</si>
  <si>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</si>
  <si>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</si>
  <si>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</si>
  <si>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</si>
  <si>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</si>
  <si>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</si>
  <si>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</si>
  <si>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</si>
  <si>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</si>
  <si>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</si>
  <si>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</si>
  <si>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</si>
  <si>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</si>
  <si>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</si>
  <si>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</si>
  <si>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</si>
  <si>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</si>
  <si>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</si>
  <si>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</si>
  <si>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</si>
  <si>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</si>
  <si>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</si>
  <si>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</si>
  <si>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</si>
  <si>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</si>
  <si>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</si>
  <si>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</si>
  <si>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</si>
  <si>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</si>
  <si>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</si>
  <si>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</si>
  <si>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</si>
  <si>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</si>
  <si>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</si>
  <si>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</si>
  <si>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</si>
  <si>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</si>
  <si>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</si>
  <si>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</si>
  <si>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</si>
  <si>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</si>
  <si>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</si>
  <si>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</si>
  <si>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</si>
  <si>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</si>
  <si>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</si>
  <si>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</si>
  <si>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</si>
  <si>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</si>
  <si>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</si>
  <si>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</si>
  <si>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</si>
  <si>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</si>
  <si>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</si>
  <si>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</si>
  <si>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</si>
  <si>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</si>
  <si>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</si>
  <si>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</si>
  <si>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</si>
  <si>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</si>
  <si>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</si>
  <si>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</si>
  <si>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</si>
  <si>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</si>
  <si>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</si>
  <si>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</si>
  <si>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</si>
  <si>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</si>
  <si>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</si>
  <si>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</si>
  <si>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</si>
  <si>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</si>
  <si>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</si>
  <si>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</si>
  <si>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</si>
  <si>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</si>
  <si>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</si>
  <si>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</si>
  <si>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</si>
  <si>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</si>
  <si>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</si>
  <si>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</si>
  <si>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</si>
  <si>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</si>
  <si>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</si>
  <si>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</si>
  <si>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</si>
  <si>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</si>
  <si>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</si>
  <si>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</si>
  <si>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</si>
  <si>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</si>
  <si>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</si>
  <si>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</si>
  <si>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</si>
  <si>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</si>
  <si>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</si>
  <si>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</si>
  <si>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</si>
  <si>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</si>
  <si>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</si>
  <si>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</si>
  <si>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</si>
  <si>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</si>
  <si>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</si>
  <si>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</si>
  <si>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</si>
  <si>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</si>
  <si>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</si>
  <si>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</si>
  <si>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</si>
  <si>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</si>
  <si>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</si>
  <si>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</si>
  <si>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</si>
  <si>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</si>
  <si>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</si>
  <si>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</si>
  <si>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</si>
  <si>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</si>
  <si>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</si>
  <si>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</si>
  <si>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</si>
  <si>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</si>
  <si>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</si>
  <si>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</si>
  <si>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</si>
  <si>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</si>
  <si>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</si>
  <si>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</si>
  <si>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</si>
  <si>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</si>
  <si>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</si>
  <si>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</si>
  <si>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</si>
  <si>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</si>
  <si>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</si>
  <si>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</si>
  <si>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</si>
  <si>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</si>
  <si>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</si>
  <si>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</si>
  <si>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</si>
  <si>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</si>
  <si>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</si>
  <si>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</si>
  <si>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</si>
  <si>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</si>
  <si>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</si>
  <si>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</si>
  <si>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</si>
  <si>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</si>
  <si>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</si>
  <si>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</si>
  <si>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</si>
  <si>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</si>
  <si>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</si>
  <si>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</si>
  <si>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</si>
  <si>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</si>
  <si>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</si>
  <si>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</si>
  <si>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</si>
  <si>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</si>
  <si>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</si>
  <si>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</si>
  <si>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</si>
  <si>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</si>
  <si>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</si>
  <si>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</si>
  <si>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</si>
  <si>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</si>
  <si>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</si>
  <si>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</si>
  <si>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</si>
  <si>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</si>
  <si>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</si>
  <si>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</si>
  <si>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</si>
  <si>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</si>
  <si>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</si>
  <si>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</si>
  <si>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</si>
  <si>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</si>
  <si>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</si>
  <si>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</si>
  <si>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</si>
  <si>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</si>
  <si>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</si>
  <si>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</si>
  <si>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</si>
  <si>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</si>
  <si>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</si>
  <si>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</si>
  <si>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</si>
  <si>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</si>
  <si>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</si>
  <si>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</si>
  <si>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</si>
  <si>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</si>
  <si>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</si>
  <si>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</si>
  <si>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</si>
  <si>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</si>
  <si>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</si>
  <si>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</si>
  <si>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</si>
  <si>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</si>
  <si>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</si>
  <si>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</si>
  <si>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</si>
  <si>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</si>
  <si>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</si>
  <si>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</si>
  <si>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</si>
  <si>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</si>
  <si>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</si>
  <si>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</si>
  <si>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</si>
  <si>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</si>
  <si>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</si>
  <si>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</si>
  <si>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</si>
  <si>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</si>
  <si>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</si>
  <si>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</si>
  <si>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</si>
  <si>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</si>
  <si>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</si>
  <si>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</si>
  <si>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</si>
  <si>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</si>
  <si>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</si>
  <si>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</si>
  <si>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</si>
  <si>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</si>
  <si>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</si>
  <si>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</si>
  <si>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</si>
  <si>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</si>
  <si>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</si>
  <si>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</si>
  <si>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</si>
  <si>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</si>
  <si>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</si>
  <si>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</si>
  <si>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</si>
  <si>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</si>
  <si>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</si>
  <si>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</si>
  <si>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</si>
  <si>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</si>
  <si>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</si>
  <si>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</si>
  <si>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</si>
  <si>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</si>
  <si>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</si>
  <si>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</si>
  <si>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</si>
  <si>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</si>
  <si>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</si>
  <si>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</si>
  <si>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</si>
  <si>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</si>
  <si>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</si>
  <si>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</si>
  <si>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</si>
  <si>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</si>
  <si>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</si>
  <si>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</si>
  <si>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</si>
  <si>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</si>
  <si>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</si>
  <si>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</si>
  <si>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</si>
  <si>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</si>
  <si>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</si>
  <si>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</si>
  <si>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</si>
  <si>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</si>
  <si>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</si>
  <si>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</si>
  <si>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</si>
  <si>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</si>
  <si>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</si>
  <si>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</si>
  <si>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</si>
  <si>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</si>
  <si>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</si>
  <si>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</si>
  <si>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</si>
  <si>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</si>
  <si>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</si>
  <si>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</si>
  <si>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</si>
  <si>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</si>
  <si>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</si>
  <si>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</si>
  <si>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</si>
  <si>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</si>
  <si>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</si>
  <si>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</si>
  <si>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</si>
  <si>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</si>
  <si>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</si>
  <si>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</si>
  <si>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</si>
  <si>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</si>
  <si>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</si>
  <si>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</si>
  <si>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</si>
  <si>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</si>
  <si>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</si>
  <si>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</si>
  <si>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</si>
  <si>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</si>
  <si>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</si>
  <si>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</si>
  <si>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</si>
  <si>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</si>
  <si>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</si>
  <si>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</si>
  <si>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</si>
  <si>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</si>
  <si>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</si>
  <si>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</si>
  <si>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</si>
  <si>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</si>
  <si>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</si>
  <si>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</si>
  <si>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</si>
  <si>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</si>
  <si>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</si>
  <si>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</si>
  <si>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</si>
  <si>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</si>
  <si>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</si>
  <si>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</si>
  <si>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</si>
  <si>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</si>
  <si>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</si>
  <si>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</si>
  <si>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</si>
  <si>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</si>
  <si>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</si>
  <si>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</si>
  <si>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</si>
  <si>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</si>
  <si>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</si>
  <si>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</si>
  <si>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</si>
  <si>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</si>
  <si>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</si>
  <si>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</si>
  <si>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</si>
  <si>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</si>
  <si>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</si>
  <si>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</si>
  <si>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</si>
  <si>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</si>
  <si>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</si>
  <si>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</si>
  <si>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</si>
  <si>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</si>
  <si>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</si>
  <si>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</si>
  <si>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</si>
  <si>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</si>
  <si>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</si>
  <si>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</si>
  <si>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</si>
  <si>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</si>
  <si>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</si>
  <si>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</si>
  <si>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</si>
  <si>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</si>
  <si>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</si>
  <si>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</si>
  <si>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</si>
  <si>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</si>
  <si>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</si>
  <si>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</si>
  <si>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</si>
  <si>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</si>
  <si>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</si>
  <si>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</si>
  <si>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</si>
  <si>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</si>
  <si>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</si>
  <si>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</si>
  <si>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</si>
  <si>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</si>
  <si>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</si>
  <si>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</si>
  <si>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</si>
  <si>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</si>
  <si>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</si>
  <si>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</si>
  <si>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</si>
  <si>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</si>
  <si>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</si>
  <si>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</si>
  <si>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</si>
  <si>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</si>
  <si>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</si>
  <si>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</si>
  <si>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</si>
  <si>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</si>
  <si>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</si>
  <si>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</si>
  <si>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</si>
  <si>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</si>
  <si>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</si>
  <si>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</si>
  <si>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</si>
  <si>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</si>
  <si>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</si>
  <si>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</si>
  <si>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</si>
  <si>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</si>
  <si>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</si>
  <si>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</si>
  <si>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</si>
  <si>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</si>
  <si>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</si>
  <si>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</si>
  <si>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</si>
  <si>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</si>
  <si>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</si>
  <si>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</si>
  <si>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</si>
  <si>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</si>
  <si>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</si>
  <si>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</si>
  <si>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</si>
  <si>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</si>
  <si>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</si>
  <si>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</si>
  <si>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</si>
  <si>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</si>
  <si>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</si>
  <si>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</si>
  <si>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</si>
  <si>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</si>
  <si>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</si>
  <si>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</si>
  <si>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</si>
  <si>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</si>
  <si>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</si>
  <si>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</si>
  <si>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</si>
  <si>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</si>
  <si>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</si>
  <si>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</si>
  <si>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</si>
  <si>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</si>
  <si>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</si>
  <si>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</si>
  <si>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</si>
  <si>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</si>
  <si>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</si>
  <si>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</si>
  <si>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</si>
  <si>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</si>
  <si>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</si>
  <si>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</si>
  <si>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</si>
  <si>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</si>
  <si>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</si>
  <si>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</si>
  <si>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</si>
  <si>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</si>
  <si>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</si>
  <si>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</si>
  <si>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</si>
  <si>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</si>
  <si>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</si>
  <si>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</si>
  <si>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</si>
  <si>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</si>
  <si>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</si>
  <si>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</si>
  <si>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</si>
  <si>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</si>
  <si>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</si>
  <si>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</si>
  <si>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</si>
  <si>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</si>
  <si>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</si>
  <si>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</si>
  <si>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</si>
  <si>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</si>
  <si>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</si>
  <si>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</si>
  <si>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</si>
  <si>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</si>
  <si>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</si>
  <si>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</si>
  <si>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</si>
  <si>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</si>
  <si>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</si>
  <si>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</si>
  <si>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</si>
  <si>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</si>
  <si>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</si>
  <si>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</si>
  <si>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</si>
  <si>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</si>
  <si>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</si>
  <si>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</si>
  <si>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</si>
  <si>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</si>
  <si>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</si>
  <si>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</si>
  <si>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</si>
  <si>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</si>
  <si>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</si>
  <si>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</si>
  <si>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</si>
  <si>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</si>
  <si>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</si>
  <si>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</si>
  <si>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</si>
  <si>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</si>
  <si>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</si>
  <si>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</si>
  <si>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</si>
  <si>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</si>
  <si>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</si>
  <si>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</si>
  <si>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</si>
  <si>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</si>
  <si>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</si>
  <si>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</si>
  <si>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</si>
  <si>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</si>
  <si>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</si>
  <si>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</si>
  <si>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</si>
  <si>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</si>
  <si>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</si>
  <si>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</si>
  <si>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</si>
  <si>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</si>
  <si>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</si>
  <si>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</si>
  <si>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</si>
  <si>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</si>
  <si>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</si>
  <si>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</si>
  <si>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</si>
  <si>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</si>
  <si>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</si>
  <si>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</si>
  <si>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</si>
  <si>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</si>
  <si>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</si>
  <si>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</si>
  <si>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</si>
  <si>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</si>
  <si>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</si>
  <si>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</si>
  <si>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</si>
  <si>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</si>
  <si>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</si>
  <si>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</si>
  <si>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</si>
  <si>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</si>
  <si>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</si>
  <si>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</si>
  <si>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</si>
  <si>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</si>
  <si>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</si>
  <si>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</si>
  <si>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</si>
  <si>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</si>
  <si>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</si>
  <si>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</si>
  <si>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</si>
  <si>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</si>
  <si>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</si>
  <si>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</si>
  <si>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</si>
  <si>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</si>
  <si>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</si>
  <si>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</si>
  <si>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</si>
  <si>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</si>
  <si>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</si>
  <si>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</si>
  <si>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</si>
  <si>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</si>
  <si>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</si>
  <si>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</si>
  <si>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</si>
  <si>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</si>
  <si>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</si>
  <si>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</si>
  <si>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</si>
  <si>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</si>
  <si>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</si>
  <si>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</si>
  <si>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</si>
  <si>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</si>
  <si>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</si>
  <si>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</si>
  <si>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</si>
  <si>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</si>
  <si>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</si>
  <si>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</si>
  <si>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</si>
  <si>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</si>
  <si>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</si>
  <si>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</si>
  <si>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</si>
  <si>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</si>
  <si>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</si>
  <si>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</si>
  <si>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</si>
  <si>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</si>
  <si>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</si>
  <si>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</si>
  <si>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</si>
  <si>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</si>
  <si>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</si>
  <si>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</si>
  <si>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</si>
  <si>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</si>
  <si>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</si>
  <si>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</si>
  <si>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</si>
  <si>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</si>
  <si>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</si>
  <si>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</si>
  <si>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</si>
  <si>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</si>
  <si>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</si>
  <si>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</si>
  <si>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</si>
  <si>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</si>
  <si>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</si>
  <si>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</si>
  <si>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</si>
  <si>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</si>
  <si>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</si>
  <si>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</si>
  <si>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</si>
  <si>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</si>
  <si>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</si>
  <si>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</si>
  <si>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</si>
  <si>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</si>
  <si>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</si>
  <si>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</si>
  <si>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</si>
  <si>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</si>
  <si>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</si>
  <si>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</si>
  <si>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</si>
  <si>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</si>
  <si>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</si>
  <si>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</si>
  <si>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</si>
  <si>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</si>
  <si>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</si>
  <si>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</si>
  <si>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</si>
  <si>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</si>
  <si>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</si>
  <si>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</si>
  <si>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</si>
  <si>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</si>
  <si>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</si>
  <si>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</si>
  <si>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</si>
  <si>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</si>
  <si>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</si>
  <si>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</si>
  <si>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</si>
  <si>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</si>
  <si>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</si>
  <si>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</si>
  <si>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</si>
  <si>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</si>
  <si>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</si>
  <si>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</si>
  <si>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</si>
  <si>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</si>
  <si>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</si>
  <si>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</si>
  <si>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</si>
  <si>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</si>
  <si>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</si>
  <si>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</si>
  <si>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</si>
  <si>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</si>
  <si>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</si>
  <si>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</si>
  <si>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</si>
  <si>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</si>
  <si>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</si>
  <si>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</si>
  <si>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</si>
  <si>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</si>
  <si>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</si>
  <si>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</si>
  <si>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</si>
  <si>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</si>
  <si>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</si>
  <si>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</si>
  <si>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</si>
  <si>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</si>
  <si>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</si>
  <si>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</si>
  <si>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</si>
  <si>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</si>
  <si>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</si>
  <si>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</si>
  <si>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</si>
  <si>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</si>
  <si>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</si>
  <si>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</si>
  <si>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</si>
  <si>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</si>
  <si>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</si>
  <si>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</si>
  <si>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</si>
  <si>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</si>
  <si>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</si>
  <si>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</si>
  <si>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</si>
  <si>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</si>
  <si>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</si>
  <si>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</si>
  <si>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</si>
  <si>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</si>
  <si>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</si>
  <si>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</si>
  <si>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</si>
  <si>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</si>
  <si>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</si>
  <si>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</si>
  <si>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</si>
  <si>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</si>
  <si>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</si>
  <si>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</si>
  <si>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</si>
  <si>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</si>
  <si>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</si>
  <si>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</si>
  <si>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</si>
  <si>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</si>
  <si>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</si>
  <si>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</si>
  <si>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</si>
  <si>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</si>
  <si>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</si>
  <si>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</si>
  <si>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</si>
  <si>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</si>
  <si>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</si>
  <si>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</si>
  <si>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</si>
  <si>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</si>
  <si>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</si>
  <si>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</si>
  <si>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</si>
  <si>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</si>
  <si>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</si>
  <si>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</si>
  <si>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</si>
  <si>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</si>
  <si>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</si>
  <si>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</si>
  <si>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</si>
  <si>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</si>
  <si>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</si>
  <si>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</si>
  <si>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</si>
  <si>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</si>
  <si>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</si>
  <si>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</si>
  <si>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</si>
  <si>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</si>
  <si>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</si>
  <si>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</si>
  <si>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</si>
  <si>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</si>
  <si>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</si>
  <si>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</si>
  <si>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</si>
  <si>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</si>
  <si>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</si>
  <si>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</si>
  <si>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</si>
  <si>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</si>
  <si>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</si>
  <si>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</si>
  <si>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</si>
  <si>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</si>
  <si>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</si>
  <si>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</si>
  <si>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</si>
  <si>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</si>
  <si>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</si>
  <si>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</si>
  <si>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</si>
  <si>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</si>
  <si>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</si>
  <si>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</si>
  <si>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</si>
  <si>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</si>
  <si>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</si>
  <si>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</si>
  <si>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</si>
  <si>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</si>
  <si>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</si>
  <si>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</si>
  <si>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</si>
  <si>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</si>
  <si>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</si>
  <si>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</si>
  <si>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</si>
  <si>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</si>
  <si>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</si>
  <si>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</si>
  <si>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</si>
  <si>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</si>
  <si>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</si>
  <si>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</si>
  <si>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</si>
  <si>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</si>
  <si>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</si>
  <si>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</si>
  <si>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</si>
  <si>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</si>
  <si>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</si>
  <si>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</si>
  <si>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</si>
  <si>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</si>
  <si>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</si>
  <si>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</si>
  <si>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</si>
  <si>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</si>
  <si>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</si>
  <si>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</si>
  <si>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</si>
  <si>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</si>
  <si>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</si>
  <si>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</si>
  <si>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</si>
  <si>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</si>
  <si>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</si>
  <si>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</si>
  <si>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</si>
  <si>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</si>
  <si>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</si>
  <si>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</si>
  <si>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</si>
  <si>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</si>
  <si>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</si>
  <si>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</si>
  <si>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</si>
  <si>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</si>
  <si>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</si>
  <si>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</si>
  <si>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</si>
  <si>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</si>
  <si>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</si>
  <si>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</si>
  <si>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</si>
  <si>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</si>
  <si>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</si>
  <si>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</si>
  <si>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</si>
  <si>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</si>
  <si>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</si>
  <si>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</si>
  <si>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</si>
  <si>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</si>
  <si>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</si>
  <si>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</si>
  <si>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</si>
  <si>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</si>
  <si>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</si>
  <si>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</si>
  <si>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</si>
  <si>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</si>
  <si>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</si>
  <si>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</si>
  <si>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</si>
  <si>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</si>
  <si>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</si>
  <si>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</si>
  <si>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</si>
  <si>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</si>
  <si>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</si>
  <si>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</si>
  <si>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</si>
  <si>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</si>
  <si>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</si>
  <si>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</si>
  <si>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</si>
  <si>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</si>
  <si>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</si>
  <si>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</si>
  <si>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</si>
  <si>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</si>
  <si>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</si>
  <si>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</si>
  <si>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</si>
  <si>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</si>
  <si>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</si>
  <si>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</si>
  <si>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</si>
  <si>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</si>
  <si>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</si>
  <si>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</si>
  <si>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</si>
  <si>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</si>
  <si>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</si>
  <si>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</si>
  <si>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</si>
  <si>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</si>
  <si>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</si>
  <si>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</si>
  <si>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</si>
  <si>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</si>
  <si>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</si>
  <si>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</si>
  <si>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</si>
  <si>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</si>
  <si>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</si>
  <si>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</si>
  <si>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</si>
  <si>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</si>
  <si>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</si>
  <si>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</si>
  <si>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</si>
  <si>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</si>
  <si>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</si>
  <si>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</si>
  <si>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</si>
  <si>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</si>
  <si>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</si>
  <si>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</si>
  <si>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</si>
  <si>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</si>
  <si>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</si>
  <si>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</si>
  <si>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</si>
  <si>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</si>
  <si>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</si>
  <si>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</si>
  <si>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</si>
  <si>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</si>
  <si>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</si>
  <si>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</si>
  <si>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</si>
  <si>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</si>
  <si>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</si>
  <si>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</si>
  <si>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</si>
  <si>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</si>
  <si>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</si>
  <si>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</si>
  <si>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</si>
  <si>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</si>
  <si>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</si>
  <si>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</si>
  <si>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</si>
  <si>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</si>
  <si>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</si>
  <si>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</si>
  <si>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</si>
  <si>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</si>
  <si>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</si>
  <si>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</si>
  <si>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</si>
  <si>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</si>
  <si>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</si>
  <si>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</si>
  <si>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</si>
  <si>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</si>
  <si>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</si>
  <si>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</si>
  <si>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</si>
  <si>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</si>
  <si>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</si>
  <si>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</si>
  <si>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</si>
  <si>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</si>
  <si>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</si>
  <si>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</si>
  <si>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</si>
  <si>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</si>
  <si>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</si>
  <si>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</si>
  <si>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</si>
  <si>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</si>
  <si>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</si>
  <si>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</si>
  <si>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</si>
  <si>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</si>
  <si>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</si>
  <si>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</si>
  <si>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</si>
  <si>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</si>
  <si>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</si>
  <si>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</si>
  <si>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</si>
  <si>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</si>
  <si>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</si>
  <si>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</si>
  <si>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</si>
  <si>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</si>
  <si>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</si>
  <si>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</si>
  <si>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</si>
  <si>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</si>
  <si>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</si>
  <si>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</si>
  <si>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</si>
  <si>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</si>
  <si>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</si>
  <si>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</si>
  <si>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</si>
  <si>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</si>
  <si>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</si>
  <si>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</si>
  <si>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</si>
  <si>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</si>
  <si>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</si>
  <si>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</si>
  <si>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</si>
  <si>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</si>
  <si>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</si>
  <si>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</si>
  <si>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</si>
  <si>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</si>
  <si>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</si>
  <si>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</si>
  <si>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</si>
  <si>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</si>
  <si>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</si>
  <si>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</si>
  <si>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</si>
  <si>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</si>
  <si>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</si>
  <si>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</si>
  <si>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</si>
  <si>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</si>
  <si>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</si>
  <si>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</si>
  <si>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</si>
  <si>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</si>
  <si>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</si>
  <si>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</si>
  <si>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</si>
  <si>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</si>
  <si>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</si>
  <si>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</si>
  <si>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</si>
  <si>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</si>
  <si>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</si>
  <si>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</si>
  <si>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</si>
  <si>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</si>
  <si>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</si>
  <si>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</si>
  <si>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</si>
  <si>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</si>
  <si>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</si>
  <si>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</si>
  <si>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</si>
  <si>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</si>
  <si>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</si>
  <si>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</si>
  <si>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</si>
  <si>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</si>
  <si>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</si>
  <si>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</si>
  <si>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</si>
  <si>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</si>
  <si>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</si>
  <si>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</si>
  <si>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</si>
  <si>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</si>
  <si>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</si>
  <si>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</si>
  <si>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</si>
  <si>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</si>
  <si>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</si>
  <si>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</si>
  <si>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</si>
  <si>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</si>
  <si>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</si>
  <si>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</si>
  <si>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</si>
  <si>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</si>
  <si>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</si>
  <si>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</si>
  <si>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</si>
  <si>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</si>
  <si>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</si>
  <si>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</si>
  <si>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</si>
  <si>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</si>
  <si>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</si>
  <si>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</si>
  <si>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</si>
  <si>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</si>
  <si>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</si>
  <si>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</si>
  <si>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</si>
  <si>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</si>
  <si>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</si>
  <si>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</si>
  <si>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</si>
  <si>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</si>
  <si>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</si>
  <si>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</si>
  <si>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</si>
  <si>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</si>
  <si>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</si>
  <si>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</si>
  <si>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</si>
  <si>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</si>
  <si>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</si>
  <si>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</si>
  <si>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</si>
  <si>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</si>
  <si>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</si>
  <si>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</si>
  <si>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</si>
  <si>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</si>
  <si>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</si>
  <si>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</si>
  <si>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</si>
  <si>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</si>
  <si>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</si>
  <si>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</si>
  <si>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</si>
  <si>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</si>
  <si>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</si>
  <si>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</si>
  <si>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</si>
  <si>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</si>
  <si>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</si>
  <si>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</si>
  <si>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</si>
  <si>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</si>
  <si>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</si>
  <si>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</si>
  <si>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</si>
  <si>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</si>
  <si>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</si>
  <si>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</si>
  <si>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</si>
  <si>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</si>
  <si>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</si>
  <si>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</si>
  <si>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</si>
  <si>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</si>
  <si>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</si>
  <si>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</si>
  <si>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</si>
  <si>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</si>
  <si>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</si>
  <si>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</si>
  <si>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</si>
  <si>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</si>
  <si>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</si>
  <si>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</si>
  <si>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</si>
  <si>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</si>
  <si>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</si>
  <si>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</si>
  <si>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</si>
  <si>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</si>
  <si>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</si>
  <si>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</si>
  <si>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</si>
  <si>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</si>
  <si>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</si>
  <si>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</si>
  <si>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</si>
  <si>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</si>
  <si>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</si>
  <si>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</si>
  <si>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</si>
  <si>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</si>
  <si>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</si>
  <si>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</si>
  <si>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</si>
  <si>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</si>
  <si>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</si>
  <si>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</si>
  <si>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</si>
  <si>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</si>
  <si>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</si>
  <si>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</si>
  <si>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</si>
  <si>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</si>
  <si>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</si>
  <si>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</si>
  <si>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</si>
  <si>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</si>
  <si>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</si>
  <si>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</si>
  <si>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</si>
  <si>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</si>
  <si>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</si>
  <si>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</si>
  <si>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</si>
  <si>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</si>
  <si>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</si>
  <si>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</si>
  <si>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</si>
  <si>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</si>
  <si>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</si>
  <si>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</si>
  <si>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</si>
  <si>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</si>
  <si>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</si>
  <si>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</si>
  <si>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</si>
  <si>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</si>
  <si>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</si>
  <si>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</si>
  <si>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</si>
  <si>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</si>
  <si>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</si>
  <si>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</si>
  <si>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</si>
  <si>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</si>
  <si>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</si>
  <si>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</si>
  <si>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</si>
  <si>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</si>
  <si>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</si>
  <si>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</si>
  <si>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</si>
  <si>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</si>
  <si>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</si>
  <si>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</si>
  <si>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</si>
  <si>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</si>
  <si>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</si>
  <si>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</si>
  <si>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</si>
  <si>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</si>
  <si>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</si>
  <si>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</si>
  <si>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</si>
  <si>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</si>
  <si>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</si>
  <si>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</si>
  <si>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</si>
  <si>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</si>
  <si>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</si>
  <si>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</si>
  <si>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</si>
  <si>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</si>
  <si>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</si>
  <si>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</si>
  <si>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</si>
  <si>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</si>
  <si>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</si>
  <si>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</si>
  <si>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</si>
  <si>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</si>
  <si>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</si>
  <si>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</si>
  <si>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</si>
  <si>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</si>
  <si>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</si>
  <si>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</si>
  <si>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</si>
  <si>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</si>
  <si>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</si>
  <si>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</si>
  <si>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</si>
  <si>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</si>
  <si>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</si>
  <si>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</si>
  <si>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</si>
  <si>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</si>
  <si>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</si>
  <si>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</si>
  <si>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</si>
  <si>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</si>
  <si>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</si>
  <si>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</si>
  <si>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</si>
  <si>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</si>
  <si>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</si>
  <si>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</si>
  <si>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</si>
  <si>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</si>
  <si>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</si>
  <si>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</si>
  <si>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</si>
  <si>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</si>
  <si>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</si>
  <si>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</si>
  <si>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</si>
  <si>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</si>
  <si>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</si>
  <si>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</si>
  <si>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</si>
  <si>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</si>
  <si>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</si>
  <si>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</si>
  <si>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</si>
  <si>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</si>
  <si>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</si>
  <si>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</si>
  <si>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</si>
  <si>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</si>
  <si>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</si>
  <si>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</si>
  <si>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</si>
  <si>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</si>
  <si>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</si>
  <si>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</si>
  <si>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</si>
  <si>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</si>
  <si>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</si>
  <si>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</si>
  <si>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</si>
  <si>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</si>
  <si>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</si>
  <si>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</si>
  <si>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</si>
  <si>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</si>
  <si>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</si>
  <si>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</si>
  <si>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</si>
  <si>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</si>
  <si>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</si>
  <si>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</si>
  <si>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</si>
  <si>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</si>
  <si>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</si>
  <si>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</si>
  <si>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</si>
  <si>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</si>
  <si>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</si>
  <si>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</si>
  <si>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</si>
  <si>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</si>
  <si>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</si>
  <si>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</si>
  <si>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</si>
  <si>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</si>
  <si>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</si>
  <si>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</si>
  <si>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</si>
  <si>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</si>
  <si>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</si>
  <si>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</si>
  <si>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</si>
  <si>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</si>
  <si>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</si>
  <si>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</si>
  <si>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</si>
  <si>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</si>
  <si>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</si>
  <si>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</si>
  <si>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</si>
  <si>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</si>
  <si>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</si>
  <si>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</si>
  <si>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</si>
  <si>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</si>
  <si>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</si>
  <si>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</si>
  <si>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</si>
  <si>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</si>
  <si>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</si>
  <si>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</si>
  <si>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</si>
  <si>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</si>
  <si>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</si>
  <si>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</si>
  <si>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</si>
  <si>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</si>
  <si>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</si>
  <si>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</si>
  <si>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</si>
  <si>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</si>
  <si>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</si>
  <si>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</si>
  <si>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</si>
  <si>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</si>
  <si>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</si>
  <si>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</si>
  <si>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</si>
  <si>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</si>
  <si>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</si>
  <si>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</si>
  <si>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</si>
  <si>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</si>
  <si>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</si>
  <si>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</si>
  <si>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</si>
  <si>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</si>
  <si>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</si>
  <si>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</si>
  <si>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</si>
  <si>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</si>
  <si>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</si>
  <si>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</si>
  <si>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</si>
  <si>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</si>
  <si>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</si>
  <si>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</si>
  <si>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</si>
  <si>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</si>
  <si>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</si>
  <si>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</si>
  <si>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</si>
  <si>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</si>
  <si>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</si>
  <si>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</si>
  <si>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</si>
  <si>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</si>
  <si>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</si>
  <si>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</si>
  <si>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</si>
  <si>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</si>
  <si>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</si>
  <si>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</si>
  <si>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</si>
  <si>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</si>
  <si>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</si>
  <si>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</si>
  <si>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</si>
  <si>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</si>
  <si>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</si>
  <si>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</si>
  <si>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</si>
  <si>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</si>
  <si>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</si>
  <si>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</si>
  <si>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</si>
  <si>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</si>
  <si>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</si>
  <si>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</si>
  <si>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</si>
  <si>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</si>
  <si>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</si>
  <si>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</si>
  <si>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</si>
  <si>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</si>
  <si>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</si>
  <si>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</si>
  <si>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</si>
  <si>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</si>
  <si>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</si>
  <si>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</si>
  <si>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</si>
  <si>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</si>
  <si>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</si>
  <si>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</si>
  <si>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</si>
  <si>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</si>
  <si>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</si>
  <si>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</si>
  <si>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</si>
  <si>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</si>
  <si>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</si>
  <si>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</si>
  <si>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</si>
  <si>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</si>
  <si>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</si>
  <si>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</si>
  <si>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</si>
  <si>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</si>
  <si>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</si>
  <si>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</si>
  <si>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</si>
  <si>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</si>
  <si>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</si>
  <si>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</si>
  <si>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</si>
  <si>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</si>
  <si>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</si>
  <si>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</si>
  <si>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</si>
  <si>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</si>
  <si>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</si>
  <si>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</si>
  <si>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</si>
  <si>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</si>
  <si>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</si>
  <si>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</si>
  <si>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</si>
  <si>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</si>
  <si>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</si>
  <si>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</si>
  <si>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</si>
  <si>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</si>
  <si>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</si>
  <si>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</si>
  <si>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</si>
  <si>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</si>
  <si>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</si>
  <si>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</si>
  <si>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</si>
  <si>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</si>
  <si>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</si>
  <si>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</si>
  <si>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</si>
  <si>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</si>
  <si>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</si>
  <si>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</si>
  <si>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</si>
  <si>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</si>
  <si>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</si>
  <si>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</si>
  <si>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</si>
  <si>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</si>
  <si>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</si>
  <si>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</si>
  <si>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</si>
  <si>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</si>
  <si>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</si>
  <si>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</si>
  <si>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</si>
  <si>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</si>
  <si>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</si>
  <si>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</si>
  <si>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</si>
  <si>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</si>
  <si>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</si>
  <si>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</si>
  <si>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</si>
  <si>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</si>
  <si>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</si>
  <si>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</si>
  <si>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</si>
  <si>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</si>
  <si>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</si>
  <si>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</si>
  <si>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</si>
  <si>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</si>
  <si>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</si>
  <si>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</si>
  <si>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</si>
  <si>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</si>
  <si>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</si>
  <si>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</si>
  <si>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</si>
  <si>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</si>
  <si>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</si>
  <si>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</si>
  <si>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</si>
  <si>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</si>
  <si>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</si>
  <si>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</si>
  <si>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</si>
  <si>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</si>
  <si>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</si>
  <si>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</si>
  <si>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</si>
  <si>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</si>
  <si>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</si>
  <si>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</si>
  <si>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</si>
  <si>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</si>
  <si>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</si>
  <si>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</si>
  <si>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</si>
  <si>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</si>
  <si>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</si>
  <si>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</si>
  <si>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</si>
  <si>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</si>
  <si>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</si>
  <si>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</si>
  <si>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</si>
  <si>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</si>
  <si>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</si>
  <si>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</si>
  <si>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</si>
  <si>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</si>
  <si>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</si>
  <si>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</si>
  <si>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</si>
  <si>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</si>
  <si>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</si>
  <si>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</si>
  <si>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</si>
  <si>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</si>
  <si>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</si>
  <si>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</si>
  <si>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</si>
  <si>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</si>
  <si>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</si>
  <si>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</si>
  <si>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</si>
  <si>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</si>
  <si>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</si>
  <si>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</si>
  <si>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</si>
  <si>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</si>
  <si>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</si>
  <si>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</si>
  <si>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</si>
  <si>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</si>
  <si>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</si>
  <si>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</si>
  <si>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</si>
  <si>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</si>
  <si>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</si>
  <si>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</si>
  <si>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</si>
  <si>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</si>
  <si>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</si>
  <si>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</si>
  <si>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</si>
  <si>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</si>
  <si>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</si>
  <si>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</si>
  <si>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</si>
  <si>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</si>
  <si>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</si>
  <si>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</si>
  <si>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</si>
  <si>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</si>
  <si>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</si>
  <si>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</si>
  <si>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</si>
  <si>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</si>
  <si>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</si>
  <si>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</si>
  <si>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</si>
  <si>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</si>
  <si>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</si>
  <si>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</si>
  <si>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</si>
  <si>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</si>
  <si>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</si>
  <si>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</si>
  <si>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</si>
  <si>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</si>
  <si>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</si>
  <si>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</si>
  <si>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</si>
  <si>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</si>
  <si>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</si>
  <si>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</si>
  <si>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</si>
  <si>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</si>
  <si>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</si>
  <si>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</si>
  <si>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</si>
  <si>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</si>
  <si>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</si>
  <si>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</si>
  <si>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</si>
  <si>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</si>
  <si>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</si>
  <si>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</si>
  <si>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</si>
  <si>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</si>
  <si>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</si>
  <si>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</si>
  <si>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</si>
  <si>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</si>
  <si>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</si>
  <si>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</si>
  <si>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</si>
  <si>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</si>
  <si>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</si>
  <si>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</si>
  <si>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</si>
  <si>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</si>
  <si>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</si>
  <si>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</si>
  <si>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</si>
  <si>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</si>
  <si>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</si>
  <si>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</si>
  <si>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</si>
  <si>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</si>
  <si>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</si>
  <si>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</si>
  <si>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</si>
  <si>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</si>
  <si>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</si>
  <si>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</si>
  <si>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</si>
  <si>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</si>
  <si>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</si>
  <si>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</si>
  <si>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</si>
  <si>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</si>
  <si>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</si>
  <si>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</si>
  <si>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</si>
  <si>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</si>
  <si>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</si>
  <si>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</si>
  <si>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</si>
  <si>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</si>
  <si>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</si>
  <si>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</si>
  <si>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</si>
  <si>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</si>
  <si>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</si>
  <si>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</si>
  <si>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</si>
  <si>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</si>
  <si>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</si>
  <si>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</si>
  <si>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</si>
  <si>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</si>
  <si>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</si>
  <si>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</si>
  <si>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</si>
  <si>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</si>
  <si>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</si>
  <si>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</si>
  <si>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</si>
  <si>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</si>
  <si>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</si>
  <si>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</si>
  <si>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</si>
  <si>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</si>
  <si>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</si>
  <si>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</si>
  <si>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</si>
  <si>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</si>
  <si>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</si>
  <si>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</si>
  <si>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</si>
  <si>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</si>
  <si>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</si>
  <si>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</si>
  <si>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</si>
  <si>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</si>
  <si>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</si>
  <si>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</si>
  <si>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</si>
  <si>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</si>
  <si>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</si>
  <si>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</si>
  <si>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</si>
  <si>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</si>
  <si>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</si>
  <si>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</si>
  <si>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</si>
  <si>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</si>
  <si>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</si>
  <si>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</si>
  <si>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</si>
  <si>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</si>
  <si>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</si>
  <si>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</si>
  <si>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</si>
  <si>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</si>
  <si>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</si>
  <si>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</si>
  <si>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</si>
  <si>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</si>
  <si>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</si>
  <si>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</si>
  <si>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</si>
  <si>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</si>
  <si>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</si>
  <si>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</si>
  <si>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</si>
  <si>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</si>
  <si>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</si>
  <si>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</si>
  <si>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</si>
  <si>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</si>
  <si>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</si>
  <si>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</si>
  <si>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</si>
  <si>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</si>
  <si>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</si>
  <si>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</si>
  <si>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</si>
  <si>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</si>
  <si>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</si>
  <si>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</si>
  <si>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</si>
  <si>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</si>
  <si>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</si>
  <si>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</si>
  <si>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</si>
  <si>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</si>
  <si>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</si>
  <si>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</si>
  <si>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</si>
  <si>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</si>
  <si>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</si>
  <si>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</si>
  <si>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</si>
  <si>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</si>
  <si>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</si>
  <si>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</si>
  <si>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</si>
  <si>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</si>
  <si>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</si>
  <si>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</si>
  <si>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</si>
  <si>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</si>
  <si>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</si>
  <si>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</si>
  <si>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</si>
  <si>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</si>
  <si>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</si>
  <si>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</si>
  <si>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</si>
  <si>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</si>
  <si>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</si>
  <si>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</si>
  <si>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</si>
  <si>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</si>
  <si>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</si>
  <si>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</si>
  <si>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</si>
  <si>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</si>
  <si>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</si>
  <si>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</si>
  <si>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</si>
  <si>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</si>
  <si>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</si>
  <si>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</si>
  <si>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</si>
  <si>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</si>
  <si>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</si>
  <si>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</si>
  <si>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</si>
  <si>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</si>
  <si>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</si>
  <si>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</si>
  <si>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</si>
  <si>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</si>
  <si>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</si>
  <si>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</si>
  <si>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</si>
  <si>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</si>
  <si>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</si>
  <si>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</si>
  <si>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</si>
  <si>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</si>
  <si>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</si>
  <si>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</si>
  <si>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</si>
  <si>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</si>
  <si>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</si>
  <si>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</si>
  <si>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</si>
  <si>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</si>
  <si>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</si>
  <si>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</si>
  <si>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</si>
  <si>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</si>
  <si>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</si>
  <si>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</si>
  <si>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</si>
  <si>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</si>
  <si>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</si>
  <si>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</si>
  <si>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</si>
  <si>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</si>
  <si>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</si>
  <si>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</si>
  <si>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</si>
  <si>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</si>
  <si>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</si>
  <si>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</si>
  <si>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</si>
  <si>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</si>
  <si>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</si>
  <si>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</si>
  <si>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</si>
  <si>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</si>
  <si>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</si>
  <si>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</si>
  <si>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</si>
  <si>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</si>
  <si>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</si>
  <si>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</si>
  <si>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</si>
  <si>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</si>
  <si>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</si>
  <si>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</si>
  <si>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</si>
  <si>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</si>
  <si>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</si>
  <si>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</si>
  <si>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</si>
  <si>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</si>
  <si>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</si>
  <si>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</si>
  <si>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</si>
  <si>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</si>
  <si>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</si>
  <si>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</si>
  <si>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</si>
  <si>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</si>
  <si>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</si>
  <si>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</si>
  <si>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</si>
  <si>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</si>
  <si>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</si>
  <si>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</si>
  <si>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</si>
  <si>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</si>
  <si>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</si>
  <si>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</si>
  <si>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</si>
  <si>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</si>
  <si>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</si>
  <si>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</si>
  <si>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</si>
  <si>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</si>
  <si>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</si>
  <si>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</si>
  <si>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</si>
  <si>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</si>
  <si>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</si>
  <si>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</si>
  <si>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</si>
  <si>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</si>
  <si>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</si>
  <si>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</si>
  <si>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</si>
  <si>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</si>
  <si>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</si>
  <si>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</si>
  <si>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</si>
  <si>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</si>
  <si>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</si>
  <si>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</si>
  <si>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</si>
  <si>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</si>
  <si>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</si>
  <si>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</si>
  <si>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</si>
  <si>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</si>
  <si>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</si>
  <si>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</si>
  <si>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</si>
  <si>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</si>
  <si>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</si>
  <si>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</si>
  <si>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</si>
  <si>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</si>
  <si>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</si>
  <si>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</si>
  <si>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</si>
  <si>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</si>
  <si>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</si>
  <si>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</si>
  <si>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</si>
  <si>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</si>
  <si>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</si>
  <si>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</si>
  <si>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</si>
  <si>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</si>
  <si>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</si>
  <si>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</si>
  <si>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</si>
  <si>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</si>
  <si>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</si>
  <si>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</si>
  <si>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</si>
  <si>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</si>
  <si>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</si>
  <si>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</si>
  <si>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</si>
  <si>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</si>
  <si>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</si>
  <si>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</si>
  <si>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</si>
  <si>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</si>
  <si>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</si>
  <si>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</si>
  <si>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</si>
  <si>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</si>
  <si>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</si>
  <si>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</si>
  <si>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</si>
  <si>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</si>
  <si>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</si>
  <si>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</si>
  <si>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</si>
  <si>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</si>
  <si>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</si>
  <si>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</si>
  <si>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</si>
  <si>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</si>
  <si>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</si>
  <si>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</si>
  <si>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</si>
  <si>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</si>
  <si>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</si>
  <si>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</si>
  <si>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</si>
  <si>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</si>
  <si>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</si>
  <si>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</si>
  <si>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</si>
  <si>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</si>
  <si>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</si>
  <si>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</si>
  <si>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</si>
  <si>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</si>
  <si>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</si>
  <si>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</si>
  <si>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</si>
  <si>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</si>
  <si>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</si>
  <si>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</si>
  <si>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</si>
  <si>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</si>
  <si>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</si>
  <si>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</si>
  <si>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</si>
  <si>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</si>
  <si>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</si>
  <si>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</si>
  <si>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</si>
  <si>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</si>
  <si>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</si>
  <si>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</si>
  <si>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</si>
  <si>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</si>
  <si>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</si>
  <si>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</si>
  <si>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</si>
  <si>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</si>
  <si>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</si>
  <si>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</si>
  <si>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</si>
  <si>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</si>
  <si>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</si>
  <si>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</si>
  <si>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</si>
  <si>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</si>
  <si>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</si>
  <si>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</si>
  <si>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</si>
  <si>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</si>
  <si>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</si>
  <si>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</si>
  <si>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</si>
  <si>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</si>
  <si>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</si>
  <si>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</si>
  <si>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</si>
  <si>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</si>
  <si>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</si>
  <si>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</si>
  <si>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</si>
  <si>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</si>
  <si>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</si>
  <si>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</si>
  <si>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</si>
  <si>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</si>
  <si>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</si>
  <si>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</si>
  <si>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</si>
  <si>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</si>
  <si>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</si>
  <si>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</si>
  <si>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</si>
  <si>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</si>
  <si>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</si>
  <si>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</si>
  <si>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</si>
  <si>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</si>
  <si>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</si>
  <si>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</si>
  <si>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</si>
  <si>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</si>
  <si>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</si>
  <si>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</si>
  <si>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</si>
  <si>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</si>
  <si>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</si>
  <si>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</si>
  <si>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</si>
  <si>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</si>
  <si>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</si>
  <si>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</si>
  <si>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</si>
  <si>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</si>
  <si>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</si>
  <si>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</si>
  <si>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</si>
  <si>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</si>
  <si>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</si>
  <si>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</si>
  <si>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</si>
  <si>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</si>
  <si>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</si>
  <si>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</si>
  <si>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</si>
  <si>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</si>
  <si>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</si>
  <si>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</si>
  <si>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</si>
  <si>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</si>
  <si>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</si>
  <si>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</si>
  <si>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</si>
  <si>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</si>
  <si>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</si>
  <si>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</si>
  <si>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</si>
  <si>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</si>
  <si>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</si>
  <si>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</si>
  <si>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</si>
  <si>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</si>
  <si>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</si>
  <si>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</si>
  <si>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</si>
  <si>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</si>
  <si>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</si>
  <si>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</si>
  <si>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</si>
  <si>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</si>
  <si>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</si>
  <si>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</si>
  <si>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</si>
  <si>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</si>
  <si>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</si>
  <si>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</si>
  <si>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</si>
  <si>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</si>
  <si>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</si>
  <si>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</si>
  <si>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</si>
  <si>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</si>
  <si>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</si>
  <si>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</si>
  <si>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</si>
  <si>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</si>
  <si>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</si>
  <si>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</si>
  <si>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</si>
  <si>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</si>
  <si>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</si>
  <si>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</si>
  <si>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</si>
  <si>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</si>
  <si>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</si>
  <si>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</si>
  <si>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</si>
  <si>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</si>
  <si>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</si>
  <si>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</si>
  <si>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</si>
  <si>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</si>
  <si>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</si>
  <si>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</si>
  <si>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</si>
  <si>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</si>
  <si>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</si>
  <si>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</si>
  <si>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</si>
  <si>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</si>
  <si>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</si>
  <si>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</si>
  <si>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</si>
  <si>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</si>
  <si>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</si>
  <si>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</si>
  <si>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</si>
  <si>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</si>
  <si>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</si>
  <si>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</si>
  <si>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</si>
  <si>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</si>
  <si>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</si>
  <si>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</si>
  <si>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</si>
  <si>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</si>
  <si>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</si>
  <si>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</si>
  <si>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</si>
  <si>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</si>
  <si>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</si>
  <si>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</si>
  <si>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</si>
  <si>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</si>
  <si>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</si>
  <si>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</si>
  <si>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</si>
  <si>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</si>
  <si>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</si>
  <si>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</si>
  <si>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</si>
  <si>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</si>
  <si>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</si>
  <si>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</si>
  <si>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</si>
  <si>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</si>
  <si>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</si>
  <si>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</si>
  <si>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</si>
  <si>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</si>
  <si>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</si>
  <si>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</si>
  <si>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</si>
  <si>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</si>
  <si>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</si>
  <si>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</si>
  <si>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</si>
  <si>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</si>
  <si>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</si>
  <si>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</si>
  <si>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</si>
  <si>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</si>
  <si>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</si>
  <si>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</si>
  <si>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</si>
  <si>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</si>
  <si>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</si>
  <si>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</si>
  <si>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</si>
  <si>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</si>
  <si>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</si>
  <si>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</si>
  <si>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</si>
  <si>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</si>
  <si>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</si>
  <si>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</si>
  <si>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</si>
  <si>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</si>
  <si>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</si>
  <si>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</si>
  <si>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</si>
  <si>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</si>
  <si>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</si>
  <si>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</si>
  <si>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</si>
  <si>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</si>
  <si>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</si>
  <si>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</si>
  <si>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</si>
  <si>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</si>
  <si>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</si>
  <si>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</si>
  <si>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</si>
  <si>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</si>
  <si>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</si>
  <si>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</si>
  <si>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</si>
  <si>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</si>
  <si>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</si>
  <si>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</si>
  <si>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</si>
  <si>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</si>
  <si>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</si>
  <si>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</si>
  <si>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</si>
  <si>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</si>
  <si>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</si>
  <si>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</si>
  <si>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</si>
  <si>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</si>
  <si>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</si>
  <si>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</si>
  <si>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</si>
  <si>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</si>
  <si>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</si>
  <si>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</si>
  <si>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</si>
  <si>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</si>
  <si>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</si>
  <si>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</si>
  <si>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</si>
  <si>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</si>
  <si>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</si>
  <si>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</si>
  <si>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</si>
  <si>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</si>
  <si>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</si>
  <si>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</si>
  <si>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</si>
  <si>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</si>
  <si>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</si>
  <si>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</si>
  <si>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</si>
  <si>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</si>
  <si>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</si>
  <si>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</si>
  <si>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</si>
  <si>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</si>
  <si>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</si>
  <si>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</si>
  <si>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</si>
  <si>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</si>
  <si>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</si>
  <si>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</si>
  <si>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</si>
  <si>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</si>
  <si>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</si>
  <si>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</si>
  <si>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</si>
  <si>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</si>
  <si>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</si>
  <si>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</si>
  <si>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</si>
  <si>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</si>
  <si>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</si>
  <si>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</si>
  <si>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</si>
  <si>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</si>
  <si>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</si>
  <si>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</si>
  <si>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</si>
  <si>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</si>
  <si>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</si>
  <si>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</si>
  <si>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</si>
  <si>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</si>
  <si>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</si>
  <si>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</si>
  <si>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</si>
  <si>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</si>
  <si>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</si>
  <si>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</si>
  <si>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</si>
  <si>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</si>
  <si>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</si>
  <si>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</si>
  <si>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</si>
  <si>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</si>
  <si>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</si>
  <si>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</si>
  <si>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</si>
  <si>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</si>
  <si>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</si>
  <si>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</si>
  <si>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</si>
  <si>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</si>
  <si>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</si>
  <si>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</si>
  <si>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</si>
  <si>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</si>
  <si>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</si>
  <si>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</si>
  <si>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</si>
  <si>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</si>
  <si>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</si>
  <si>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</si>
  <si>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</si>
  <si>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</si>
  <si>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</si>
  <si>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</si>
  <si>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</si>
  <si>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</si>
  <si>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</si>
  <si>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</si>
  <si>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</si>
  <si>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</si>
  <si>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</si>
  <si>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</si>
  <si>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</si>
  <si>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</si>
  <si>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</si>
  <si>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</si>
  <si>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</si>
  <si>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</si>
  <si>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</si>
  <si>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</si>
  <si>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</si>
  <si>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</si>
  <si>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</si>
  <si>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</si>
  <si>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</si>
  <si>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</si>
  <si>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</si>
  <si>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</si>
  <si>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</si>
  <si>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</si>
  <si>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</si>
  <si>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</si>
  <si>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</si>
  <si>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</si>
  <si>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</si>
  <si>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</si>
  <si>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</si>
  <si>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</si>
  <si>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</si>
  <si>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</si>
  <si>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</si>
  <si>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</si>
  <si>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</si>
  <si>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</si>
  <si>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</si>
  <si>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</si>
  <si>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</si>
  <si>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</si>
  <si>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</si>
  <si>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</si>
  <si>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</si>
  <si>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</si>
  <si>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</si>
  <si>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</si>
  <si>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</si>
  <si>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</si>
  <si>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</si>
  <si>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</si>
  <si>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</si>
  <si>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</si>
  <si>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</si>
  <si>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</si>
  <si>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</si>
  <si>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</si>
  <si>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</si>
  <si>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</si>
  <si>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</si>
  <si>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</si>
  <si>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</si>
  <si>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</si>
  <si>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</si>
  <si>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</si>
  <si>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</si>
  <si>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</si>
  <si>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</si>
  <si>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</si>
  <si>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</si>
  <si>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</si>
  <si>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</si>
  <si>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</si>
  <si>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</si>
  <si>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</si>
  <si>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</si>
  <si>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</si>
  <si>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</si>
  <si>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</si>
  <si>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</si>
  <si>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</si>
  <si>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</si>
  <si>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</si>
  <si>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</si>
  <si>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</si>
  <si>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</si>
  <si>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</si>
  <si>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</si>
  <si>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</si>
  <si>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</si>
  <si>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</si>
  <si>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</si>
  <si>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</si>
  <si>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</si>
  <si>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</si>
  <si>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</si>
  <si>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</si>
  <si>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</si>
  <si>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</si>
  <si>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</si>
  <si>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</si>
  <si>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</si>
  <si>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</si>
  <si>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</si>
  <si>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</si>
  <si>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</si>
  <si>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</si>
  <si>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</si>
  <si>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</si>
  <si>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</si>
  <si>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</si>
  <si>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</si>
  <si>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</si>
  <si>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</si>
  <si>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</si>
  <si>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</si>
  <si>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</si>
  <si>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</si>
  <si>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</si>
  <si>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</si>
  <si>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</si>
  <si>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</si>
  <si>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</si>
  <si>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</si>
  <si>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</si>
  <si>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</si>
  <si>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</si>
  <si>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</si>
  <si>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</si>
  <si>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</si>
  <si>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</si>
  <si>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</si>
  <si>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</si>
  <si>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</si>
  <si>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</si>
  <si>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</si>
  <si>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</si>
  <si>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</si>
  <si>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</si>
  <si>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</si>
  <si>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</si>
  <si>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</si>
  <si>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</si>
  <si>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</si>
  <si>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</si>
  <si>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</si>
  <si>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</si>
  <si>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</si>
  <si>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</si>
  <si>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</si>
  <si>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</si>
  <si>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</si>
  <si>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</si>
  <si>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</si>
  <si>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</si>
  <si>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</si>
  <si>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</si>
  <si>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</si>
  <si>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</si>
  <si>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</si>
  <si>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</si>
  <si>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</si>
  <si>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</si>
  <si>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</si>
  <si>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</si>
  <si>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</si>
  <si>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</si>
  <si>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</si>
  <si>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</si>
  <si>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</si>
  <si>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</si>
  <si>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</si>
  <si>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</si>
  <si>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</si>
  <si>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</si>
  <si>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</si>
  <si>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</si>
  <si>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</si>
  <si>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</si>
  <si>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</si>
  <si>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</si>
  <si>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</si>
  <si>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</si>
  <si>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</si>
  <si>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</si>
  <si>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</si>
  <si>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</si>
  <si>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</si>
  <si>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</si>
  <si>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</si>
  <si>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</si>
  <si>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</si>
  <si>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</si>
  <si>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</si>
  <si>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</si>
  <si>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</si>
  <si>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</si>
  <si>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</si>
  <si>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</si>
  <si>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</si>
  <si>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</si>
  <si>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</si>
  <si>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</si>
  <si>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</si>
  <si>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</si>
  <si>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</si>
  <si>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</si>
  <si>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</si>
  <si>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</si>
  <si>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</si>
  <si>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</si>
  <si>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</si>
  <si>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</si>
  <si>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</si>
  <si>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</si>
  <si>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</si>
  <si>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</si>
  <si>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</si>
  <si>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</si>
  <si>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</si>
  <si>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</si>
  <si>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</si>
  <si>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</si>
  <si>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</si>
  <si>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</si>
  <si>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</si>
  <si>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</si>
  <si>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</si>
  <si>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</si>
  <si>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</si>
  <si>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</si>
  <si>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</si>
  <si>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</si>
  <si>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</si>
  <si>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</si>
  <si>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</si>
  <si>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</si>
  <si>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</si>
  <si>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</si>
  <si>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</si>
  <si>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</si>
  <si>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</si>
  <si>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</si>
  <si>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</si>
  <si>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</si>
  <si>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</si>
  <si>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</si>
  <si>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</si>
  <si>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</si>
  <si>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</si>
  <si>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</si>
  <si>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</si>
  <si>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</si>
  <si>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</si>
  <si>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</si>
  <si>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</si>
  <si>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</si>
  <si>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</si>
  <si>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</si>
  <si>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</si>
  <si>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</si>
  <si>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</si>
  <si>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</si>
  <si>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</si>
  <si>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</si>
  <si>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</si>
  <si>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</si>
  <si>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</si>
  <si>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</si>
  <si>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</si>
  <si>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</si>
  <si>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</si>
  <si>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</si>
  <si>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</si>
  <si>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</si>
  <si>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</si>
  <si>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</si>
  <si>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</si>
  <si>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</si>
  <si>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</si>
  <si>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</si>
  <si>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</si>
  <si>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</si>
  <si>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</si>
  <si>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</si>
  <si>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</si>
  <si>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</si>
  <si>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</si>
  <si>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</si>
  <si>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</si>
  <si>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</si>
  <si>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</si>
  <si>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</si>
  <si>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</si>
  <si>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</si>
  <si>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</si>
  <si>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</si>
  <si>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</si>
  <si>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</si>
  <si>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</si>
  <si>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</si>
  <si>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</si>
  <si>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</si>
  <si>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</si>
  <si>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</si>
  <si>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</si>
  <si>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</si>
  <si>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</si>
  <si>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</si>
  <si>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</si>
  <si>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</si>
  <si>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</si>
  <si>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</si>
  <si>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</si>
  <si>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</si>
  <si>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</si>
  <si>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</si>
  <si>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</si>
  <si>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</si>
  <si>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</si>
  <si>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</si>
  <si>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</si>
  <si>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</si>
  <si>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</si>
  <si>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</si>
  <si>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</si>
  <si>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</si>
  <si>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</si>
  <si>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</si>
  <si>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</si>
  <si>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</si>
  <si>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</si>
  <si>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</si>
  <si>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</si>
  <si>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</si>
  <si>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</si>
  <si>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</si>
  <si>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</si>
  <si>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</si>
  <si>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</si>
  <si>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</si>
  <si>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</si>
  <si>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</si>
  <si>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</si>
  <si>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</si>
  <si>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</si>
  <si>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</si>
  <si>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</si>
  <si>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</si>
  <si>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</si>
  <si>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</si>
  <si>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</si>
  <si>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</si>
  <si>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</si>
  <si>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</si>
  <si>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</si>
  <si>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</si>
  <si>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</si>
  <si>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</si>
  <si>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</si>
  <si>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</si>
  <si>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</si>
  <si>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</si>
  <si>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</si>
  <si>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</si>
  <si>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</si>
  <si>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</si>
  <si>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</si>
  <si>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</si>
  <si>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</si>
  <si>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</si>
  <si>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</si>
  <si>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</si>
  <si>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</si>
  <si>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</si>
  <si>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</si>
  <si>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</si>
  <si>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</si>
  <si>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</si>
  <si>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</si>
  <si>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</si>
  <si>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</si>
  <si>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</si>
  <si>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</si>
  <si>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</si>
  <si>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</si>
  <si>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</si>
  <si>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</si>
  <si>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</si>
  <si>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</si>
  <si>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</si>
  <si>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</si>
  <si>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</si>
  <si>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</si>
  <si>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</si>
  <si>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</si>
  <si>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</si>
  <si>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</si>
  <si>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</si>
  <si>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</si>
  <si>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</si>
  <si>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</si>
  <si>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</si>
  <si>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</si>
  <si>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</si>
  <si>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</si>
  <si>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</si>
  <si>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</si>
  <si>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</si>
  <si>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</si>
  <si>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</si>
  <si>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</si>
  <si>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</si>
  <si>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</si>
  <si>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</si>
  <si>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</si>
  <si>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</si>
  <si>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</si>
  <si>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</si>
  <si>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</si>
  <si>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</si>
  <si>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</si>
  <si>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</si>
  <si>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</si>
  <si>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</si>
  <si>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</si>
  <si>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</si>
  <si>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</si>
  <si>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</si>
  <si>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</si>
  <si>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</si>
  <si>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</si>
  <si>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</si>
  <si>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</si>
  <si>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</si>
  <si>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</si>
  <si>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</si>
  <si>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</si>
  <si>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</si>
  <si>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</si>
  <si>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</si>
  <si>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</si>
  <si>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</si>
  <si>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</si>
  <si>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</si>
  <si>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</si>
  <si>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</si>
  <si>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</si>
  <si>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</si>
  <si>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</si>
  <si>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</si>
  <si>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</si>
  <si>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</si>
  <si>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</si>
  <si>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</si>
  <si>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</si>
  <si>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</si>
  <si>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</si>
  <si>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</si>
  <si>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</si>
  <si>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</si>
  <si>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</si>
  <si>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</si>
  <si>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</si>
  <si>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</si>
  <si>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</si>
  <si>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</si>
  <si>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</si>
  <si>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</si>
  <si>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</si>
  <si>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</si>
  <si>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</si>
  <si>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</si>
  <si>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</si>
  <si>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</si>
  <si>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</si>
  <si>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</si>
  <si>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</si>
  <si>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</si>
  <si>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</si>
  <si>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</si>
  <si>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</si>
  <si>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</si>
  <si>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</si>
  <si>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</si>
  <si>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</si>
  <si>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</si>
  <si>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</si>
  <si>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</si>
  <si>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</si>
  <si>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</si>
  <si>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</si>
  <si>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</si>
  <si>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</si>
  <si>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</si>
  <si>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</si>
  <si>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</si>
  <si>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</si>
  <si>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</si>
  <si>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</si>
  <si>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</si>
  <si>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</si>
  <si>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</si>
  <si>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</si>
  <si>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</si>
  <si>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</si>
  <si>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</si>
  <si>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</si>
  <si>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</si>
  <si>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</si>
  <si>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</si>
  <si>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</si>
  <si>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</si>
  <si>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</si>
  <si>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</si>
  <si>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</si>
  <si>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</si>
  <si>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</si>
  <si>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</si>
  <si>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</si>
  <si>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</si>
  <si>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</si>
  <si>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</si>
  <si>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</si>
  <si>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</si>
  <si>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</si>
  <si>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</si>
  <si>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</si>
  <si>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</si>
  <si>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</si>
  <si>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</si>
  <si>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</si>
  <si>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</si>
  <si>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</si>
  <si>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</si>
  <si>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</si>
  <si>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</si>
  <si>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</si>
  <si>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</si>
  <si>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</si>
  <si>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</si>
  <si>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</si>
  <si>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</si>
  <si>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</si>
  <si>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</si>
  <si>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</si>
  <si>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</si>
  <si>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</si>
  <si>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</si>
  <si>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</si>
  <si>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</si>
  <si>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</si>
  <si>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</si>
  <si>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</si>
  <si>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</si>
  <si>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</si>
  <si>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</si>
  <si>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</si>
  <si>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</si>
  <si>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</si>
  <si>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</si>
  <si>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</si>
  <si>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</si>
  <si>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</si>
  <si>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</si>
  <si>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</si>
  <si>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</si>
  <si>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</si>
  <si>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</si>
  <si>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</si>
  <si>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</si>
  <si>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</si>
  <si>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</si>
  <si>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</si>
  <si>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</si>
  <si>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</si>
  <si>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</si>
  <si>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</si>
  <si>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</si>
  <si>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</si>
  <si>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</si>
  <si>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</si>
  <si>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</si>
  <si>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</si>
  <si>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</si>
  <si>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</si>
  <si>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</si>
  <si>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</si>
  <si>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</si>
  <si>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</si>
  <si>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</si>
  <si>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</si>
  <si>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</si>
  <si>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</si>
  <si>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</si>
  <si>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</si>
  <si>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</si>
  <si>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</si>
  <si>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</si>
  <si>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</si>
  <si>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</si>
  <si>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</si>
  <si>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</si>
  <si>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</si>
  <si>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</si>
  <si>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</si>
  <si>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</si>
  <si>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</si>
  <si>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</si>
  <si>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</si>
  <si>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</si>
  <si>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</si>
  <si>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</si>
  <si>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</si>
  <si>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</si>
  <si>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</si>
  <si>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</si>
  <si>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</si>
  <si>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</si>
  <si>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</si>
  <si>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</si>
  <si>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</si>
  <si>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</si>
  <si>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</si>
  <si>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</si>
  <si>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</si>
  <si>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</si>
  <si>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</si>
  <si>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</si>
  <si>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</si>
  <si>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</si>
  <si>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</si>
  <si>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</si>
  <si>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</si>
  <si>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</si>
  <si>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</si>
  <si>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</si>
  <si>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</si>
  <si>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</si>
  <si>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</si>
  <si>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</si>
  <si>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</si>
  <si>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</si>
  <si>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</si>
  <si>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</si>
  <si>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</si>
  <si>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</si>
  <si>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</si>
  <si>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</si>
  <si>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</si>
  <si>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</si>
  <si>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</si>
  <si>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</si>
  <si>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</si>
  <si>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</si>
  <si>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</si>
  <si>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</si>
  <si>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</si>
  <si>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</si>
  <si>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</si>
  <si>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</si>
  <si>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</si>
  <si>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</si>
  <si>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</si>
  <si>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</si>
  <si>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</si>
  <si>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</si>
  <si>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</si>
  <si>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</si>
  <si>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</si>
  <si>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</si>
  <si>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</si>
  <si>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</si>
  <si>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</si>
  <si>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</si>
  <si>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</si>
  <si>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</si>
  <si>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</si>
  <si>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</si>
  <si>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</si>
  <si>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</si>
  <si>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</si>
  <si>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</si>
  <si>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</si>
  <si>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</si>
  <si>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</si>
  <si>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</si>
  <si>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</si>
  <si>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</si>
  <si>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</si>
  <si>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</si>
  <si>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</si>
  <si>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</si>
  <si>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</si>
  <si>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</si>
  <si>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</si>
  <si>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</si>
  <si>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</si>
  <si>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</si>
  <si>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</si>
  <si>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</si>
  <si>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</si>
  <si>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</si>
  <si>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</si>
  <si>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</si>
  <si>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</si>
  <si>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</si>
  <si>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</si>
  <si>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</si>
  <si>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</si>
  <si>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</si>
  <si>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</si>
  <si>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</si>
  <si>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</si>
  <si>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</si>
  <si>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</si>
  <si>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</si>
  <si>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</si>
  <si>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</si>
  <si>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</si>
  <si>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</si>
  <si>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</si>
  <si>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</si>
  <si>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</si>
  <si>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</si>
  <si>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</si>
  <si>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</si>
  <si>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</si>
  <si>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</si>
  <si>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</si>
  <si>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</si>
  <si>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</si>
  <si>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</si>
  <si>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</si>
  <si>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</si>
  <si>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</si>
  <si>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</si>
  <si>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</si>
  <si>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</si>
  <si>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</si>
  <si>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</si>
  <si>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</si>
  <si>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</si>
  <si>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</si>
  <si>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</si>
  <si>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</si>
  <si>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</si>
  <si>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</si>
  <si>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</si>
  <si>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</si>
  <si>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</si>
  <si>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</si>
  <si>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</si>
  <si>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</si>
  <si>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</si>
  <si>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</si>
  <si>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</si>
  <si>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</si>
  <si>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</si>
  <si>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</si>
  <si>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</si>
  <si>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</si>
  <si>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</si>
  <si>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</si>
  <si>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</si>
  <si>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</si>
  <si>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</si>
  <si>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</si>
  <si>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</si>
  <si>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</si>
  <si>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</si>
  <si>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</si>
  <si>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</si>
  <si>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</si>
  <si>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</si>
  <si>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</si>
  <si>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</si>
  <si>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</si>
  <si>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</si>
  <si>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</si>
  <si>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</si>
  <si>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</si>
  <si>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</si>
  <si>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</si>
  <si>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</si>
  <si>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</si>
  <si>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</si>
  <si>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</si>
  <si>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</si>
  <si>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</si>
  <si>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</si>
  <si>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</si>
  <si>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</si>
  <si>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</si>
  <si>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</si>
  <si>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</si>
  <si>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</si>
  <si>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</si>
  <si>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</si>
  <si>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</si>
  <si>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</si>
  <si>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</si>
  <si>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</si>
  <si>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</si>
  <si>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</si>
  <si>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</si>
  <si>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</si>
  <si>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</si>
  <si>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</si>
  <si>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</si>
  <si>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</si>
  <si>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</si>
  <si>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</si>
  <si>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</si>
  <si>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</si>
  <si>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</si>
  <si>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</si>
  <si>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</si>
  <si>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</si>
  <si>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</si>
  <si>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</si>
  <si>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</si>
  <si>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</si>
  <si>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</si>
  <si>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</si>
  <si>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</si>
  <si>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</si>
  <si>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</si>
  <si>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</si>
  <si>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</si>
  <si>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</si>
  <si>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</si>
  <si>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</si>
  <si>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</si>
  <si>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</si>
  <si>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</si>
  <si>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</si>
  <si>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</si>
  <si>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</si>
  <si>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</si>
  <si>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</si>
  <si>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</si>
  <si>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</si>
  <si>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</si>
  <si>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</si>
  <si>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</si>
  <si>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</si>
  <si>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</si>
  <si>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</si>
  <si>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</si>
  <si>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</si>
  <si>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</si>
  <si>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</si>
  <si>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</si>
  <si>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</si>
  <si>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</si>
  <si>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</si>
  <si>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</si>
  <si>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</si>
  <si>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</si>
  <si>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</si>
  <si>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</si>
  <si>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</si>
  <si>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</si>
  <si>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</si>
  <si>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</si>
  <si>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</si>
  <si>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</si>
  <si>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</si>
  <si>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</si>
  <si>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</si>
  <si>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</si>
  <si>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</si>
  <si>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</si>
  <si>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</si>
  <si>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</si>
  <si>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</si>
  <si>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</si>
  <si>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</si>
  <si>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</si>
  <si>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</si>
  <si>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</si>
  <si>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</si>
  <si>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</si>
  <si>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</si>
  <si>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</si>
  <si>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</si>
  <si>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</si>
  <si>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</si>
  <si>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</si>
  <si>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</si>
  <si>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</si>
  <si>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</si>
  <si>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</si>
  <si>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</si>
  <si>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</si>
  <si>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</si>
  <si>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</si>
  <si>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</si>
  <si>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</si>
  <si>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</si>
  <si>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</si>
  <si>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</si>
  <si>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</si>
  <si>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</si>
  <si>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</si>
  <si>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</si>
  <si>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</si>
  <si>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</si>
  <si>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</si>
  <si>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</si>
  <si>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</si>
  <si>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</si>
  <si>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</si>
  <si>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</si>
  <si>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</si>
  <si>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</si>
  <si>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</si>
  <si>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</si>
  <si>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</si>
  <si>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</si>
  <si>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</si>
  <si>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</si>
  <si>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</si>
  <si>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</si>
  <si>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</si>
  <si>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</si>
  <si>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</si>
  <si>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</si>
  <si>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</si>
  <si>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</si>
  <si>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</si>
  <si>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</si>
  <si>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</si>
  <si>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</si>
  <si>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</si>
  <si>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</si>
  <si>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</si>
  <si>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</si>
  <si>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</si>
  <si>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</si>
  <si>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</si>
  <si>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</si>
  <si>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</si>
  <si>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</si>
  <si>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</si>
  <si>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</si>
  <si>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</si>
  <si>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</si>
  <si>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</si>
  <si>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</si>
  <si>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</si>
  <si>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</si>
  <si>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</si>
  <si>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</si>
  <si>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</si>
  <si>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</si>
  <si>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</si>
  <si>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</si>
  <si>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</si>
  <si>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</si>
  <si>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</si>
  <si>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</si>
  <si>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</si>
  <si>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</si>
  <si>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</si>
  <si>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</si>
  <si>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</si>
  <si>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</si>
  <si>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</si>
  <si>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</si>
  <si>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</si>
  <si>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</si>
  <si>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</si>
  <si>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</si>
  <si>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</si>
  <si>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</si>
  <si>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</si>
  <si>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</si>
  <si>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</si>
  <si>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</si>
  <si>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</si>
  <si>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</si>
  <si>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</si>
  <si>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</si>
  <si>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</si>
  <si>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</si>
  <si>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</si>
  <si>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</si>
  <si>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</si>
  <si>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</si>
  <si>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</si>
  <si>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</si>
  <si>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</si>
  <si>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</si>
  <si>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</si>
  <si>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</si>
  <si>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</si>
  <si>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</si>
  <si>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</si>
  <si>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</si>
  <si>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</si>
  <si>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</si>
  <si>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</si>
  <si>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</si>
  <si>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</si>
  <si>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</si>
  <si>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</si>
  <si>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</si>
  <si>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</si>
  <si>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</si>
  <si>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</si>
  <si>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</si>
  <si>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</si>
  <si>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</si>
  <si>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</si>
  <si>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</si>
  <si>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</si>
  <si>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</si>
  <si>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</si>
  <si>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</si>
  <si>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</si>
  <si>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</si>
  <si>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</si>
  <si>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</si>
  <si>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</si>
  <si>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</si>
  <si>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</si>
  <si>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</si>
  <si>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</si>
  <si>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</si>
  <si>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</si>
  <si>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</si>
  <si>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</si>
  <si>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</si>
  <si>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</si>
  <si>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</si>
  <si>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</si>
  <si>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</si>
  <si>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</si>
  <si>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</si>
  <si>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</si>
  <si>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</si>
  <si>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</si>
  <si>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</si>
  <si>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</si>
  <si>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</si>
  <si>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</si>
  <si>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</si>
  <si>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</si>
  <si>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</si>
  <si>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</si>
  <si>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</si>
  <si>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</si>
  <si>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</si>
  <si>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</si>
  <si>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</si>
  <si>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</si>
  <si>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</si>
  <si>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</si>
  <si>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</si>
  <si>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</si>
  <si>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</si>
  <si>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</si>
  <si>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</si>
  <si>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</si>
  <si>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</si>
  <si>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</si>
  <si>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</si>
  <si>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</si>
  <si>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</si>
  <si>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</si>
  <si>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</si>
  <si>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</si>
  <si>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</si>
  <si>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</si>
  <si>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</si>
  <si>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</si>
  <si>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</si>
  <si>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</si>
  <si>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</si>
  <si>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</si>
  <si>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</si>
  <si>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</si>
  <si>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</si>
  <si>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</si>
  <si>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</si>
  <si>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</si>
  <si>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</si>
  <si>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</si>
  <si>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</si>
  <si>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</si>
  <si>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</si>
  <si>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</si>
  <si>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</si>
  <si>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</si>
  <si>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</si>
  <si>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</si>
  <si>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</si>
  <si>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</si>
  <si>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</si>
  <si>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</si>
  <si>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</si>
  <si>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</si>
  <si>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</si>
  <si>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</si>
  <si>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</si>
  <si>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</si>
  <si>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</si>
  <si>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</si>
  <si>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</si>
  <si>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</si>
  <si>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</si>
  <si>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</si>
  <si>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</si>
  <si>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</si>
  <si>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</si>
  <si>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</si>
  <si>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</si>
  <si>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</si>
  <si>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</si>
  <si>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</si>
  <si>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</si>
  <si>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</si>
  <si>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</si>
  <si>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</si>
  <si>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</si>
  <si>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</si>
  <si>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</si>
  <si>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</si>
  <si>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</si>
  <si>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</si>
  <si>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</si>
  <si>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</si>
  <si>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</si>
  <si>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</si>
  <si>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</si>
  <si>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</si>
  <si>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</si>
  <si>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</si>
  <si>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</si>
  <si>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</si>
  <si>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</si>
  <si>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</si>
  <si>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</si>
  <si>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</si>
  <si>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</si>
  <si>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</si>
  <si>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</si>
  <si>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</si>
  <si>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</si>
  <si>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</si>
  <si>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</si>
  <si>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</si>
  <si>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</si>
  <si>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</si>
  <si>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</si>
  <si>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</si>
  <si>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</si>
  <si>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</si>
  <si>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</si>
  <si>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</si>
  <si>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</si>
  <si>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</si>
  <si>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</si>
  <si>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</si>
  <si>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</si>
  <si>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</si>
  <si>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</si>
  <si>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</si>
  <si>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</si>
  <si>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</si>
  <si>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</si>
  <si>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</si>
  <si>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</si>
  <si>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</si>
  <si>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</si>
  <si>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</si>
  <si>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</si>
  <si>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</si>
  <si>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</si>
  <si>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</si>
  <si>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</si>
  <si>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</si>
  <si>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</si>
  <si>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</si>
  <si>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</si>
  <si>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</si>
  <si>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</si>
  <si>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</si>
  <si>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</si>
  <si>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</si>
  <si>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</si>
  <si>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</si>
  <si>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</si>
  <si>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</si>
  <si>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</si>
  <si>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</si>
  <si>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</si>
  <si>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</si>
  <si>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</si>
  <si>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</si>
  <si>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</si>
  <si>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</si>
  <si>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</si>
  <si>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</si>
  <si>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</si>
  <si>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</si>
  <si>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</si>
  <si>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</si>
  <si>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</si>
  <si>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</si>
  <si>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</si>
  <si>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</si>
  <si>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</si>
  <si>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</si>
  <si>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</si>
  <si>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</si>
  <si>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</si>
  <si>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</si>
  <si>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</si>
  <si>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</si>
  <si>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</si>
  <si>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</si>
  <si>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</si>
  <si>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</si>
  <si>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</si>
  <si>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</si>
  <si>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</si>
  <si>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</si>
  <si>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</si>
  <si>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</si>
  <si>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</si>
  <si>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</si>
  <si>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</si>
  <si>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</si>
  <si>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</si>
  <si>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</si>
  <si>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</si>
  <si>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</si>
  <si>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</si>
  <si>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</si>
  <si>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</si>
  <si>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</si>
  <si>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</si>
  <si>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</si>
  <si>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</si>
  <si>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</si>
  <si>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</si>
  <si>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</si>
  <si>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</si>
  <si>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</si>
  <si>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</si>
  <si>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</si>
  <si>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</si>
  <si>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</si>
  <si>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</si>
  <si>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</si>
  <si>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</si>
  <si>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</si>
  <si>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</si>
  <si>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</si>
  <si>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</si>
  <si>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</si>
  <si>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</si>
  <si>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</si>
  <si>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</si>
  <si>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</si>
  <si>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</si>
  <si>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</si>
  <si>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</si>
  <si>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</si>
  <si>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</si>
  <si>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</si>
  <si>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</si>
  <si>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</si>
  <si>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</si>
  <si>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</si>
  <si>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</si>
  <si>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</si>
  <si>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</si>
  <si>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</si>
  <si>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</si>
  <si>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</si>
  <si>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</si>
  <si>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</si>
  <si>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</si>
  <si>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</si>
  <si>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</si>
  <si>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</si>
  <si>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</si>
  <si>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</si>
  <si>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</si>
  <si>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</si>
  <si>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</si>
  <si>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</si>
  <si>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</si>
  <si>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</si>
  <si>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</si>
  <si>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</si>
  <si>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</si>
  <si>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</si>
  <si>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</si>
  <si>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</si>
  <si>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</si>
  <si>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</si>
  <si>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</si>
  <si>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</si>
  <si>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</si>
  <si>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</si>
  <si>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</si>
  <si>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</si>
  <si>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</si>
  <si>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</si>
  <si>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</si>
  <si>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</si>
  <si>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</si>
  <si>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</si>
  <si>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</si>
  <si>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</si>
  <si>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</si>
  <si>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</si>
  <si>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</si>
  <si>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</si>
  <si>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</si>
  <si>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</si>
  <si>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</si>
  <si>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</si>
  <si>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</si>
  <si>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</si>
  <si>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</si>
  <si>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</si>
  <si>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</si>
  <si>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</si>
  <si>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</si>
  <si>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</si>
  <si>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</si>
  <si>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</si>
  <si>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</si>
  <si>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</si>
  <si>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</si>
  <si>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</si>
  <si>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</si>
  <si>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</si>
  <si>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</si>
  <si>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</si>
  <si>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</si>
  <si>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</si>
  <si>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</si>
  <si>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</si>
  <si>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</si>
  <si>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</si>
  <si>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</si>
  <si>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</si>
  <si>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</si>
  <si>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</si>
  <si>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</si>
  <si>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</si>
  <si>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</si>
  <si>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</si>
  <si>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</si>
  <si>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</si>
  <si>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</si>
  <si>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</si>
  <si>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</si>
  <si>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</si>
  <si>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</si>
  <si>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</si>
  <si>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</si>
  <si>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</si>
  <si>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</si>
  <si>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</si>
  <si>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</si>
  <si>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</si>
  <si>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</si>
  <si>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</si>
  <si>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</si>
  <si>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</si>
  <si>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</si>
  <si>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</si>
  <si>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</si>
  <si>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</si>
  <si>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</si>
  <si>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</si>
  <si>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</si>
  <si>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</si>
  <si>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</si>
  <si>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</si>
  <si>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</si>
  <si>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</si>
  <si>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</si>
  <si>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</si>
  <si>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</si>
  <si>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</si>
  <si>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</si>
  <si>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</si>
  <si>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</si>
  <si>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</si>
  <si>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</si>
  <si>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</si>
  <si>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</si>
  <si>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</si>
  <si>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</si>
  <si>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</si>
  <si>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</si>
  <si>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</si>
  <si>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</si>
  <si>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</si>
  <si>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</si>
  <si>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</si>
  <si>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</si>
  <si>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</si>
  <si>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</si>
  <si>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</si>
  <si>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</si>
  <si>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</si>
  <si>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</si>
  <si>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</si>
  <si>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</si>
  <si>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</si>
  <si>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</si>
  <si>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</si>
  <si>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</si>
  <si>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</si>
  <si>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</si>
  <si>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</si>
  <si>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</si>
  <si>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</si>
  <si>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</si>
  <si>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</si>
  <si>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</si>
  <si>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</si>
  <si>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</si>
  <si>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</si>
  <si>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</si>
  <si>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</si>
  <si>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</si>
  <si>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</si>
  <si>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</si>
  <si>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</si>
  <si>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</si>
  <si>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</si>
  <si>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</si>
  <si>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</si>
  <si>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</si>
  <si>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</si>
  <si>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</si>
  <si>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</si>
  <si>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</si>
  <si>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</si>
  <si>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</si>
  <si>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</si>
  <si>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</si>
  <si>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</si>
  <si>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</si>
  <si>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</si>
  <si>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</si>
  <si>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</si>
  <si>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</si>
  <si>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</si>
  <si>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</si>
  <si>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</si>
  <si>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</si>
  <si>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</si>
  <si>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</si>
  <si>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</si>
  <si>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</si>
  <si>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</si>
  <si>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</si>
  <si>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</si>
  <si>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</si>
  <si>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</si>
  <si>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</si>
  <si>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</si>
  <si>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</si>
  <si>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</si>
  <si>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</si>
  <si>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</si>
  <si>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</si>
  <si>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</si>
  <si>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</si>
  <si>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</si>
  <si>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</si>
  <si>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</si>
  <si>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</si>
  <si>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</si>
  <si>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</si>
  <si>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</si>
  <si>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</si>
  <si>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</si>
  <si>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</si>
  <si>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</si>
  <si>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</si>
  <si>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</si>
  <si>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</si>
  <si>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</si>
  <si>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</si>
  <si>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</si>
  <si>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</si>
  <si>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</si>
  <si>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</si>
  <si>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</si>
  <si>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</si>
  <si>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</si>
  <si>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</si>
  <si>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</si>
  <si>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</si>
  <si>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</si>
  <si>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</si>
  <si>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</si>
  <si>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</si>
  <si>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</si>
  <si>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</si>
  <si>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</si>
  <si>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</si>
  <si>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</si>
  <si>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</si>
  <si>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</si>
  <si>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</si>
  <si>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</si>
  <si>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</si>
  <si>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</si>
  <si>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</si>
  <si>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</si>
  <si>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</si>
  <si>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</si>
  <si>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</si>
  <si>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</si>
  <si>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</si>
  <si>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</si>
  <si>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</si>
  <si>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</si>
  <si>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</si>
  <si>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</si>
  <si>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</si>
  <si>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</si>
  <si>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</si>
  <si>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</si>
  <si>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</si>
  <si>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</si>
  <si>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</si>
  <si>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</si>
  <si>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</si>
  <si>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</si>
  <si>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</si>
  <si>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</si>
  <si>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</si>
  <si>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</si>
  <si>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</si>
  <si>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</si>
  <si>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</si>
  <si>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</si>
  <si>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</si>
  <si>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</si>
  <si>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</si>
  <si>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</si>
  <si>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</si>
  <si>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</si>
  <si>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</si>
  <si>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</si>
  <si>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</si>
  <si>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</si>
  <si>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</si>
  <si>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</si>
  <si>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</si>
  <si>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</si>
  <si>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</si>
  <si>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</si>
  <si>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</si>
  <si>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</si>
  <si>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</si>
  <si>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</si>
  <si>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</si>
  <si>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</si>
  <si>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</si>
  <si>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</si>
  <si>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</si>
  <si>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</si>
  <si>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</si>
  <si>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</si>
  <si>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</si>
  <si>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</si>
  <si>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</si>
  <si>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</si>
  <si>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</si>
  <si>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</si>
  <si>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</si>
  <si>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</si>
  <si>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</si>
  <si>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</si>
  <si>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</si>
  <si>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</si>
  <si>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</si>
  <si>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</si>
  <si>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</si>
  <si>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</si>
  <si>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</si>
  <si>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</si>
  <si>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</si>
  <si>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</si>
  <si>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</si>
  <si>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</si>
  <si>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</si>
  <si>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</si>
  <si>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</si>
  <si>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</si>
  <si>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</si>
  <si>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</si>
  <si>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</si>
  <si>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</si>
  <si>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</si>
  <si>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</si>
  <si>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</si>
  <si>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</si>
  <si>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</si>
  <si>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</si>
  <si>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</si>
  <si>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</si>
  <si>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</si>
  <si>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</si>
  <si>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</si>
  <si>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</si>
  <si>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</si>
  <si>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</si>
  <si>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</si>
  <si>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</si>
  <si>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</si>
  <si>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</si>
  <si>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</si>
  <si>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</si>
  <si>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</si>
  <si>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</si>
  <si>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</si>
  <si>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</si>
  <si>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</si>
  <si>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</si>
  <si>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</si>
  <si>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</si>
  <si>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</si>
  <si>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</si>
  <si>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</si>
  <si>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</si>
  <si>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</si>
  <si>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</si>
  <si>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</si>
  <si>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</si>
  <si>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</si>
  <si>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</si>
  <si>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</si>
  <si>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</si>
  <si>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</si>
  <si>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</si>
  <si>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</si>
  <si>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</si>
  <si>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</si>
  <si>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</si>
  <si>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</si>
  <si>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</si>
  <si>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</si>
  <si>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</si>
  <si>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</si>
  <si>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</si>
  <si>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</si>
  <si>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</si>
  <si>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</si>
  <si>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</si>
  <si>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</si>
  <si>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</si>
  <si>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</si>
  <si>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</si>
  <si>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</si>
  <si>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</si>
  <si>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</si>
  <si>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</si>
  <si>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</si>
  <si>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</si>
  <si>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</si>
  <si>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</si>
  <si>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</si>
  <si>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</si>
  <si>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</si>
  <si>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</si>
  <si>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</si>
  <si>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</si>
  <si>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</si>
  <si>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</si>
  <si>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</si>
  <si>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</si>
  <si>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</si>
  <si>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</si>
  <si>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</si>
  <si>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</si>
  <si>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</si>
  <si>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</si>
  <si>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</si>
  <si>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</si>
  <si>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</si>
  <si>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</si>
  <si>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</si>
  <si>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</si>
  <si>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</si>
  <si>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</si>
  <si>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</si>
  <si>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</si>
  <si>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</si>
  <si>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</si>
  <si>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</si>
  <si>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</si>
  <si>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</si>
  <si>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</si>
  <si>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</si>
  <si>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</si>
  <si>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</si>
  <si>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</si>
  <si>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</si>
  <si>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</si>
  <si>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</si>
  <si>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</si>
  <si>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</si>
  <si>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</si>
  <si>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</si>
  <si>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</si>
  <si>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</si>
  <si>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</si>
  <si>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</si>
  <si>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</si>
  <si>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</si>
  <si>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</si>
  <si>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</si>
  <si>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</si>
  <si>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</si>
  <si>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</si>
  <si>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</si>
  <si>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</si>
  <si>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</si>
  <si>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</si>
  <si>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</si>
  <si>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</si>
  <si>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</si>
  <si>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</si>
  <si>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</si>
  <si>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</si>
  <si>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</si>
  <si>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</si>
  <si>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</si>
  <si>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</si>
  <si>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</si>
  <si>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</si>
  <si>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</si>
  <si>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</si>
  <si>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</si>
  <si>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</si>
  <si>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</si>
  <si>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</si>
  <si>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</si>
  <si>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</si>
  <si>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</si>
  <si>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</si>
  <si>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</si>
  <si>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</si>
  <si>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</si>
  <si>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</si>
  <si>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</si>
  <si>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</si>
  <si>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</si>
  <si>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</si>
  <si>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</si>
  <si>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</si>
  <si>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</si>
  <si>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</si>
  <si>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</si>
  <si>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</si>
  <si>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</si>
  <si>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</si>
  <si>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</si>
  <si>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</si>
  <si>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</si>
  <si>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</si>
  <si>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</si>
  <si>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</si>
  <si>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</si>
  <si>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</si>
  <si>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</si>
  <si>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</si>
  <si>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</si>
  <si>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</si>
  <si>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</si>
  <si>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</si>
  <si>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</si>
  <si>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</si>
  <si>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</si>
  <si>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</si>
  <si>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</si>
  <si>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</si>
  <si>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</si>
  <si>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</si>
  <si>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</si>
  <si>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</si>
  <si>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</si>
  <si>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</si>
  <si>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</si>
  <si>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</si>
  <si>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</si>
  <si>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</si>
  <si>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</si>
  <si>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</si>
  <si>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</si>
  <si>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</si>
  <si>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</si>
  <si>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</si>
  <si>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</si>
  <si>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</si>
  <si>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</si>
  <si>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</si>
  <si>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</si>
  <si>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</si>
  <si>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</si>
  <si>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</si>
  <si>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</si>
  <si>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</si>
  <si>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</si>
  <si>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</si>
  <si>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</si>
  <si>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</si>
  <si>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</si>
  <si>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</si>
  <si>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</si>
  <si>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</si>
  <si>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</si>
  <si>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</si>
  <si>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</si>
  <si>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</si>
  <si>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</si>
  <si>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</si>
  <si>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</si>
  <si>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</si>
  <si>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</si>
  <si>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</si>
  <si>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</si>
  <si>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</si>
  <si>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</si>
  <si>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</si>
  <si>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</si>
  <si>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</si>
  <si>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</si>
  <si>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</si>
  <si>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</si>
  <si>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</si>
  <si>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</si>
  <si>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</si>
  <si>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</si>
  <si>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</si>
  <si>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</si>
  <si>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</si>
  <si>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</si>
  <si>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</si>
  <si>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</si>
  <si>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</si>
  <si>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</si>
  <si>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</si>
  <si>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</si>
  <si>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</si>
  <si>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</si>
  <si>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</si>
  <si>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</si>
  <si>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</si>
  <si>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</si>
  <si>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</si>
  <si>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</si>
  <si>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</si>
  <si>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</si>
  <si>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</si>
  <si>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</si>
  <si>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</si>
  <si>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</si>
  <si>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</si>
  <si>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</si>
  <si>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</si>
  <si>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</si>
  <si>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</si>
  <si>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</si>
  <si>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</si>
  <si>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</si>
  <si>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</si>
  <si>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</si>
  <si>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</si>
  <si>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</si>
  <si>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</si>
  <si>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</si>
  <si>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</si>
  <si>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</si>
  <si>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</si>
  <si>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</si>
  <si>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</si>
  <si>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</si>
  <si>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</si>
  <si>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</si>
  <si>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</si>
  <si>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</si>
  <si>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</si>
  <si>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</si>
  <si>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</si>
  <si>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</si>
  <si>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</si>
  <si>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</si>
  <si>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</si>
  <si>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</si>
  <si>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</si>
  <si>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</si>
  <si>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</si>
  <si>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</si>
  <si>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</si>
  <si>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</si>
  <si>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</si>
  <si>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</si>
  <si>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</si>
  <si>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</si>
  <si>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</si>
  <si>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</si>
  <si>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</si>
  <si>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</si>
  <si>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</si>
  <si>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</si>
  <si>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</si>
  <si>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</si>
  <si>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</si>
  <si>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</si>
  <si>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</si>
  <si>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</si>
  <si>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</si>
  <si>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</si>
  <si>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</si>
  <si>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</si>
  <si>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</si>
  <si>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</si>
  <si>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</si>
  <si>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</si>
  <si>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</si>
  <si>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</si>
  <si>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</si>
  <si>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</si>
  <si>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</si>
  <si>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</si>
  <si>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</si>
  <si>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</si>
  <si>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</si>
  <si>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</si>
  <si>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</si>
  <si>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</si>
  <si>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</si>
  <si>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</si>
  <si>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</si>
  <si>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</si>
  <si>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</si>
  <si>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</si>
  <si>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</si>
  <si>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</si>
  <si>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</si>
  <si>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</si>
  <si>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</si>
  <si>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</si>
  <si>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</si>
  <si>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</si>
  <si>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</si>
  <si>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</si>
  <si>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</si>
  <si>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</si>
  <si>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</si>
  <si>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</si>
  <si>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</si>
  <si>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</si>
  <si>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</si>
  <si>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</si>
  <si>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</si>
  <si>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</si>
  <si>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</si>
  <si>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</si>
  <si>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</si>
  <si>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</si>
  <si>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</si>
  <si>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</si>
  <si>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</si>
  <si>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</si>
  <si>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</si>
  <si>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</si>
  <si>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</si>
  <si>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</si>
  <si>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</si>
  <si>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</si>
  <si>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</si>
  <si>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</si>
  <si>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</si>
  <si>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</si>
  <si>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</si>
  <si>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</si>
  <si>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</si>
  <si>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</si>
  <si>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</si>
  <si>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</si>
  <si>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</si>
  <si>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</si>
  <si>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</si>
  <si>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</si>
  <si>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</si>
  <si>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</si>
  <si>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</si>
  <si>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</si>
  <si>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</si>
  <si>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</si>
  <si>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</si>
  <si>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</si>
  <si>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</si>
  <si>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</si>
  <si>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</si>
  <si>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</si>
  <si>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</si>
  <si>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</si>
  <si>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</si>
  <si>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</si>
  <si>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</si>
  <si>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</si>
  <si>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</si>
  <si>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</si>
  <si>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</si>
  <si>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</si>
  <si>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</si>
  <si>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</si>
  <si>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</si>
  <si>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</si>
  <si>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</si>
  <si>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</si>
  <si>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</si>
  <si>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</si>
  <si>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</si>
  <si>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</si>
  <si>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</si>
  <si>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</si>
  <si>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</si>
  <si>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</si>
  <si>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</si>
  <si>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</si>
  <si>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</si>
  <si>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</si>
  <si>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</si>
  <si>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</si>
  <si>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</si>
  <si>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</si>
  <si>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</si>
  <si>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</si>
  <si>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</si>
  <si>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</si>
  <si>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</si>
  <si>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</si>
  <si>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</si>
  <si>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</si>
  <si>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</si>
  <si>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</si>
  <si>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</si>
  <si>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</si>
  <si>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</si>
  <si>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</si>
  <si>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</si>
  <si>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</si>
  <si>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</si>
  <si>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</si>
  <si>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</si>
  <si>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</si>
  <si>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</si>
  <si>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</si>
  <si>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</si>
  <si>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</si>
  <si>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</si>
  <si>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</si>
  <si>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</si>
  <si>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</si>
  <si>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</si>
  <si>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</si>
  <si>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</si>
  <si>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</si>
  <si>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</si>
  <si>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</si>
  <si>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</si>
  <si>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</si>
  <si>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</si>
  <si>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</si>
  <si>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</si>
  <si>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</si>
  <si>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</si>
  <si>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</si>
  <si>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</si>
  <si>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</si>
  <si>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</si>
  <si>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</si>
  <si>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</si>
  <si>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</si>
  <si>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</si>
  <si>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</si>
  <si>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</si>
  <si>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</si>
  <si>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</si>
  <si>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</si>
  <si>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</si>
  <si>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</si>
  <si>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</si>
  <si>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</si>
  <si>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</si>
  <si>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</si>
  <si>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</si>
  <si>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</si>
  <si>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</si>
  <si>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</si>
  <si>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</si>
  <si>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</si>
  <si>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</si>
  <si>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</si>
  <si>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</si>
  <si>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</si>
  <si>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</si>
  <si>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</si>
  <si>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</si>
  <si>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</si>
  <si>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</si>
  <si>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</si>
  <si>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</si>
  <si>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</si>
  <si>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</si>
  <si>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</si>
  <si>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</si>
  <si>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</si>
  <si>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</si>
  <si>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</si>
  <si>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</si>
  <si>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</si>
  <si>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</si>
  <si>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</si>
  <si>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</si>
  <si>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</si>
  <si>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</si>
  <si>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</si>
  <si>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</si>
  <si>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</si>
  <si>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</si>
  <si>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</si>
  <si>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</si>
  <si>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</si>
  <si>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</si>
  <si>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</si>
  <si>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</si>
  <si>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</si>
  <si>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</si>
  <si>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</si>
  <si>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</si>
  <si>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</si>
  <si>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</si>
  <si>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</si>
  <si>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</si>
  <si>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</si>
  <si>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</si>
  <si>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</si>
  <si>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</si>
  <si>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</si>
  <si>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</si>
  <si>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</si>
  <si>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</si>
  <si>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</si>
  <si>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</si>
  <si>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</si>
  <si>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</si>
  <si>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</si>
  <si>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</si>
  <si>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</si>
  <si>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</si>
  <si>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</si>
  <si>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</si>
  <si>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</si>
  <si>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</si>
  <si>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</si>
  <si>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</si>
  <si>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</si>
  <si>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</si>
  <si>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</si>
  <si>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</si>
  <si>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</si>
  <si>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</si>
  <si>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</si>
  <si>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</si>
  <si>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</si>
  <si>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</si>
  <si>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</si>
  <si>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</si>
  <si>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</si>
  <si>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</si>
  <si>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</si>
  <si>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</si>
  <si>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</si>
  <si>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</si>
  <si>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</si>
  <si>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</si>
  <si>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</si>
  <si>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</si>
  <si>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</si>
  <si>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</si>
  <si>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</si>
  <si>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</si>
  <si>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</si>
  <si>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</si>
  <si>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</si>
  <si>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</si>
  <si>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</si>
  <si>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</si>
  <si>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</si>
  <si>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</si>
  <si>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</si>
  <si>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</si>
  <si>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</si>
  <si>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</si>
  <si>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</si>
  <si>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</si>
  <si>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</si>
  <si>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</si>
  <si>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</si>
  <si>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</si>
  <si>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</si>
  <si>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</si>
  <si>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</si>
  <si>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</si>
  <si>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</si>
  <si>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</si>
  <si>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</si>
  <si>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</si>
  <si>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</si>
  <si>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</si>
  <si>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</si>
  <si>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</si>
  <si>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</si>
  <si>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</si>
  <si>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</si>
  <si>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</si>
  <si>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</si>
  <si>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</si>
  <si>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</si>
  <si>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</si>
  <si>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</si>
  <si>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</si>
  <si>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</si>
  <si>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</si>
  <si>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</si>
  <si>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</si>
  <si>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</si>
  <si>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</si>
  <si>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</si>
  <si>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</si>
  <si>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</si>
  <si>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</si>
  <si>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</si>
  <si>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</si>
  <si>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</si>
  <si>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</si>
  <si>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</si>
  <si>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</si>
  <si>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</si>
  <si>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</si>
  <si>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</si>
  <si>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</si>
  <si>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</si>
  <si>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</si>
  <si>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</si>
  <si>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</si>
  <si>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</si>
  <si>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</si>
  <si>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</si>
  <si>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</si>
  <si>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</si>
  <si>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</si>
  <si>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</si>
  <si>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</si>
  <si>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</si>
  <si>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</si>
  <si>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</si>
  <si>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</si>
  <si>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</si>
  <si>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</si>
  <si>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</si>
  <si>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</si>
  <si>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</si>
  <si>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</si>
  <si>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</si>
  <si>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</si>
  <si>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</si>
  <si>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</si>
  <si>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</si>
  <si>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</si>
  <si>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</si>
  <si>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</si>
  <si>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</si>
  <si>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</si>
  <si>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</si>
  <si>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</si>
  <si>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</si>
  <si>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</si>
  <si>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</si>
  <si>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</si>
  <si>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</si>
  <si>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</si>
  <si>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</si>
  <si>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</si>
  <si>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</si>
  <si>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</si>
  <si>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</si>
  <si>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</si>
  <si>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</si>
  <si>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</si>
  <si>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</si>
  <si>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</si>
  <si>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</si>
  <si>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</si>
  <si>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</si>
  <si>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</si>
  <si>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</si>
  <si>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</si>
  <si>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</si>
  <si>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</si>
  <si>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</si>
  <si>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</si>
  <si>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</si>
  <si>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</si>
  <si>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</si>
  <si>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</si>
  <si>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</si>
  <si>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</si>
  <si>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</si>
  <si>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</si>
  <si>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</si>
  <si>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</si>
  <si>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</si>
  <si>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</si>
  <si>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</si>
  <si>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</si>
  <si>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</si>
  <si>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</si>
  <si>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</si>
  <si>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</si>
  <si>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</si>
  <si>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</si>
  <si>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</si>
  <si>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</si>
  <si>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</si>
  <si>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</si>
  <si>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</si>
  <si>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</si>
  <si>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</si>
  <si>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</si>
  <si>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</si>
  <si>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</si>
  <si>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</si>
  <si>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</si>
  <si>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</si>
  <si>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</si>
  <si>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</si>
  <si>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</si>
  <si>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</si>
  <si>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</si>
  <si>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</si>
  <si>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</si>
  <si>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</si>
  <si>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</si>
  <si>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</si>
  <si>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</si>
  <si>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</si>
  <si>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</si>
  <si>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</si>
  <si>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</si>
  <si>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</si>
  <si>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</si>
  <si>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</si>
  <si>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</si>
  <si>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</si>
  <si>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</si>
  <si>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</si>
  <si>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</si>
  <si>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</si>
  <si>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</si>
  <si>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</si>
  <si>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</si>
  <si>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</si>
  <si>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</si>
  <si>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</si>
  <si>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</si>
  <si>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</si>
  <si>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</si>
  <si>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</si>
  <si>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</si>
  <si>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</si>
  <si>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</si>
  <si>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</si>
  <si>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</si>
  <si>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</si>
  <si>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</si>
  <si>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</si>
  <si>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</si>
  <si>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</si>
  <si>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</si>
  <si>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</si>
  <si>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</si>
  <si>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</si>
  <si>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</si>
  <si>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</si>
  <si>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</si>
  <si>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</si>
  <si>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</si>
  <si>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</si>
  <si>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</si>
  <si>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</si>
  <si>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</si>
  <si>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</si>
  <si>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</si>
  <si>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</si>
  <si>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</si>
  <si>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</si>
  <si>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</si>
  <si>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</si>
  <si>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</si>
  <si>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</si>
  <si>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</si>
  <si>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</si>
  <si>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</si>
  <si>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</si>
  <si>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</si>
  <si>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</si>
  <si>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</si>
  <si>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</si>
  <si>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</si>
  <si>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</si>
  <si>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</si>
  <si>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</si>
  <si>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</si>
  <si>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</si>
  <si>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</si>
  <si>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</si>
  <si>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</si>
  <si>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</si>
  <si>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</si>
  <si>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</si>
  <si>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</si>
  <si>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</si>
  <si>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</si>
  <si>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</si>
  <si>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</si>
  <si>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</si>
  <si>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</si>
  <si>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</si>
  <si>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</si>
  <si>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</si>
  <si>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</si>
  <si>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</si>
  <si>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</si>
  <si>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</si>
  <si>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</si>
  <si>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</si>
  <si>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</si>
  <si>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</si>
  <si>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</si>
  <si>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</si>
  <si>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</si>
  <si>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</si>
  <si>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</si>
  <si>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</si>
  <si>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</si>
  <si>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</si>
  <si>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</si>
  <si>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</si>
  <si>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</si>
  <si>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</si>
  <si>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</si>
  <si>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</si>
  <si>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</si>
  <si>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</si>
  <si>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</si>
  <si>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</si>
  <si>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</si>
  <si>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</si>
  <si>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</si>
  <si>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</si>
  <si>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</si>
  <si>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</si>
  <si>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</si>
  <si>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</si>
  <si>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</si>
  <si>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</si>
  <si>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</si>
  <si>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</si>
  <si>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</si>
  <si>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</si>
  <si>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</si>
  <si>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</si>
  <si>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</si>
  <si>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</si>
  <si>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</si>
  <si>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</si>
  <si>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</si>
  <si>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</si>
  <si>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</si>
  <si>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</si>
  <si>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</si>
  <si>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</si>
  <si>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</si>
  <si>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</si>
  <si>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</si>
  <si>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</si>
  <si>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</si>
  <si>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</si>
  <si>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</si>
  <si>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</si>
  <si>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</si>
  <si>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</si>
  <si>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</si>
  <si>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</si>
  <si>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</si>
  <si>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</si>
  <si>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</si>
  <si>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</si>
  <si>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</si>
  <si>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</si>
  <si>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</si>
  <si>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</si>
  <si>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</si>
  <si>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</si>
  <si>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</si>
  <si>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</si>
  <si>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</si>
  <si>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</si>
  <si>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</si>
  <si>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</si>
  <si>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</si>
  <si>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</si>
  <si>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</si>
  <si>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</si>
  <si>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</si>
  <si>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</si>
  <si>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</si>
  <si>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</si>
  <si>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</si>
  <si>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</si>
  <si>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</si>
  <si>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</si>
  <si>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</si>
  <si>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</si>
  <si>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</si>
  <si>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</si>
  <si>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</si>
  <si>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</si>
  <si>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</si>
  <si>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</si>
  <si>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</si>
  <si>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</si>
  <si>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</si>
  <si>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</si>
  <si>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</si>
  <si>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</si>
  <si>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</si>
  <si>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</si>
  <si>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</si>
  <si>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</si>
  <si>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</si>
  <si>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</si>
  <si>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</si>
  <si>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</si>
  <si>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</si>
  <si>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</si>
  <si>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</si>
  <si>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</si>
  <si>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</si>
  <si>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</si>
  <si>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</si>
  <si>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</si>
  <si>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</si>
  <si>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</si>
  <si>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</si>
  <si>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</si>
  <si>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</si>
  <si>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</si>
  <si>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</si>
  <si>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</si>
  <si>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</si>
  <si>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</si>
  <si>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</si>
  <si>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</si>
  <si>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</si>
  <si>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</si>
  <si>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</si>
  <si>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</si>
  <si>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</si>
  <si>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</si>
  <si>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</si>
  <si>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</si>
  <si>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</si>
  <si>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</si>
  <si>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</si>
  <si>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</si>
  <si>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</si>
  <si>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</si>
  <si>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</si>
  <si>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</si>
  <si>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</si>
  <si>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</si>
  <si>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</si>
  <si>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</si>
  <si>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</si>
  <si>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</si>
  <si>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</si>
  <si>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</si>
  <si>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</si>
  <si>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</si>
  <si>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</si>
  <si>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</si>
  <si>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</si>
  <si>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</si>
  <si>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</si>
  <si>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</si>
  <si>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</si>
  <si>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</si>
  <si>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</si>
  <si>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</si>
  <si>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</si>
  <si>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</si>
  <si>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</si>
  <si>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</si>
  <si>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</si>
  <si>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</si>
  <si>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</si>
  <si>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</si>
  <si>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</si>
  <si>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</si>
  <si>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</si>
  <si>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</si>
  <si>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</si>
  <si>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</si>
  <si>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</si>
  <si>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</si>
  <si>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</si>
  <si>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</si>
  <si>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</si>
  <si>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</si>
  <si>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</si>
  <si>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</si>
  <si>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</si>
  <si>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</si>
  <si>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</si>
  <si>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</si>
  <si>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</si>
  <si>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</si>
  <si>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</si>
  <si>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</si>
  <si>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</si>
  <si>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</si>
  <si>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</si>
  <si>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</si>
  <si>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</si>
  <si>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</si>
  <si>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</si>
  <si>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</si>
  <si>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</si>
  <si>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</si>
  <si>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</si>
  <si>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</si>
  <si>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</si>
  <si>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</si>
  <si>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</si>
  <si>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</si>
  <si>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</si>
  <si>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</si>
  <si>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</si>
  <si>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</si>
  <si>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</si>
  <si>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</si>
  <si>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</si>
  <si>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</si>
  <si>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</si>
  <si>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</si>
  <si>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</si>
  <si>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</si>
  <si>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</si>
  <si>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</si>
  <si>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</si>
  <si>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</si>
  <si>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</si>
  <si>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</si>
  <si>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</si>
  <si>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</si>
  <si>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</si>
  <si>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</si>
  <si>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</si>
  <si>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</si>
  <si>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</si>
  <si>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</si>
  <si>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</si>
  <si>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</si>
  <si>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</si>
  <si>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</si>
  <si>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</si>
  <si>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</si>
  <si>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</si>
  <si>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</si>
  <si>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</si>
  <si>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</si>
  <si>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</si>
  <si>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</si>
  <si>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</si>
  <si>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</si>
  <si>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</si>
  <si>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</si>
  <si>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</si>
  <si>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</si>
  <si>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</si>
  <si>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</si>
  <si>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</si>
  <si>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</si>
  <si>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</si>
  <si>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</si>
  <si>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</si>
  <si>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</si>
  <si>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</si>
  <si>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</si>
  <si>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</si>
  <si>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</si>
  <si>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</si>
  <si>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</si>
  <si>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</si>
  <si>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</si>
  <si>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</si>
  <si>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</si>
  <si>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</si>
  <si>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</si>
  <si>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</si>
  <si>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</si>
  <si>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</si>
  <si>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</si>
  <si>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</si>
  <si>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</si>
  <si>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</si>
  <si>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</si>
  <si>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</si>
  <si>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</si>
  <si>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</si>
  <si>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</si>
  <si>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</si>
  <si>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</si>
  <si>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</si>
  <si>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</si>
  <si>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</si>
  <si>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</si>
  <si>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</si>
  <si>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</si>
  <si>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</si>
  <si>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</si>
  <si>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</si>
  <si>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</si>
  <si>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</si>
  <si>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</si>
  <si>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</si>
  <si>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</si>
  <si>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</si>
  <si>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</si>
  <si>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</si>
  <si>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</si>
  <si>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</si>
  <si>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</si>
  <si>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</si>
  <si>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</si>
  <si>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</si>
  <si>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</si>
  <si>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</si>
  <si>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</si>
  <si>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</si>
  <si>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</si>
  <si>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</si>
  <si>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</si>
  <si>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</si>
  <si>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</si>
  <si>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</si>
  <si>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</si>
  <si>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</si>
  <si>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</si>
  <si>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</si>
  <si>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</si>
  <si>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</si>
  <si>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</si>
  <si>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</si>
  <si>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</si>
  <si>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</si>
  <si>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</si>
  <si>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</si>
  <si>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</si>
  <si>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</si>
  <si>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</si>
  <si>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</si>
  <si>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</si>
  <si>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</si>
  <si>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</si>
  <si>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</si>
  <si>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</si>
  <si>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</si>
  <si>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</si>
  <si>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</si>
  <si>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</si>
  <si>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</si>
  <si>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</si>
  <si>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</si>
  <si>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</si>
  <si>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</si>
  <si>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</si>
  <si>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</si>
  <si>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</si>
  <si>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</si>
  <si>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</si>
  <si>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</si>
  <si>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</si>
  <si>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</si>
  <si>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</si>
  <si>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</si>
  <si>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</si>
  <si>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</si>
  <si>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</si>
  <si>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</si>
  <si>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</si>
  <si>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</si>
  <si>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</si>
  <si>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</si>
  <si>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</si>
  <si>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</si>
  <si>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</si>
  <si>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</si>
  <si>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</si>
  <si>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</si>
  <si>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</si>
  <si>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</si>
  <si>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</si>
  <si>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</si>
  <si>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</si>
  <si>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</si>
  <si>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</si>
  <si>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</si>
  <si>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</si>
  <si>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</si>
  <si>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</si>
  <si>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</si>
  <si>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</si>
  <si>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</si>
  <si>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</si>
  <si>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</si>
  <si>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</si>
  <si>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</si>
  <si>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</si>
  <si>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</si>
  <si>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</si>
  <si>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</si>
  <si>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</si>
  <si>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</si>
  <si>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</si>
  <si>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</si>
  <si>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</si>
  <si>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</si>
  <si>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</si>
  <si>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</si>
  <si>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</si>
  <si>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</si>
  <si>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</si>
  <si>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</si>
  <si>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</si>
  <si>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</si>
  <si>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</si>
  <si>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</si>
  <si>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</si>
  <si>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</si>
  <si>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</si>
  <si>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</si>
  <si>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</si>
  <si>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</si>
  <si>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</si>
  <si>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</si>
  <si>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</si>
  <si>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</si>
  <si>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</si>
  <si>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</si>
  <si>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</si>
  <si>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</si>
  <si>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</si>
  <si>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</si>
  <si>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</si>
  <si>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</si>
  <si>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</si>
  <si>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</si>
  <si>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</si>
  <si>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</si>
  <si>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</si>
  <si>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</si>
  <si>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</si>
  <si>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</si>
  <si>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</si>
  <si>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</si>
  <si>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</si>
  <si>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</si>
  <si>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</si>
  <si>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</si>
  <si>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</si>
  <si>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</si>
  <si>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</si>
  <si>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</si>
  <si>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</si>
  <si>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</si>
  <si>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</si>
  <si>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</si>
  <si>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</si>
  <si>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</si>
  <si>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</si>
  <si>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</si>
  <si>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</si>
  <si>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</si>
  <si>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</si>
  <si>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</si>
  <si>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</si>
  <si>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</si>
  <si>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</si>
  <si>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</si>
  <si>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</si>
  <si>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</si>
  <si>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</si>
  <si>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</si>
  <si>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</si>
  <si>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</si>
  <si>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</si>
  <si>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</si>
  <si>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</si>
  <si>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</si>
  <si>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</si>
  <si>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</si>
  <si>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</si>
  <si>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</si>
  <si>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</si>
  <si>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</si>
  <si>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</si>
  <si>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</si>
  <si>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</si>
  <si>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</si>
  <si>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</si>
  <si>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</si>
  <si>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</si>
  <si>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</si>
  <si>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</si>
  <si>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</si>
  <si>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</si>
  <si>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</si>
  <si>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</si>
  <si>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</si>
  <si>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</si>
  <si>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</si>
  <si>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</si>
  <si>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</si>
  <si>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</si>
  <si>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</si>
  <si>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</si>
  <si>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</si>
  <si>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</si>
  <si>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</si>
  <si>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</si>
  <si>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</si>
  <si>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</si>
  <si>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</si>
  <si>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</si>
  <si>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</si>
  <si>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</si>
  <si>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</si>
  <si>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</si>
  <si>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</si>
  <si>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</si>
  <si>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</si>
  <si>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</si>
  <si>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</si>
  <si>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</si>
  <si>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</si>
  <si>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</si>
  <si>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</si>
  <si>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</si>
  <si>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</si>
  <si>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</si>
  <si>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</si>
  <si>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</si>
  <si>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</si>
  <si>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</si>
  <si>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</si>
  <si>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</si>
  <si>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</si>
  <si>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</si>
  <si>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</si>
  <si>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</si>
  <si>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</si>
  <si>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</si>
  <si>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</si>
  <si>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</si>
  <si>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</si>
  <si>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</si>
  <si>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</si>
  <si>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</si>
  <si>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</si>
  <si>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</si>
  <si>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</si>
  <si>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</si>
  <si>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</si>
  <si>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</si>
  <si>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</si>
  <si>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</si>
  <si>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</si>
  <si>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</si>
  <si>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</si>
  <si>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</si>
  <si>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</si>
  <si>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</si>
  <si>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</si>
  <si>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</si>
  <si>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</si>
  <si>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</si>
  <si>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</si>
  <si>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</si>
  <si>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</si>
  <si>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</si>
  <si>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</si>
  <si>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</si>
  <si>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</si>
  <si>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</si>
  <si>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</si>
  <si>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</si>
  <si>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</si>
  <si>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</si>
  <si>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</si>
  <si>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</si>
  <si>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</si>
  <si>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</si>
  <si>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</si>
  <si>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</si>
  <si>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</si>
  <si>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</si>
  <si>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</si>
  <si>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</si>
  <si>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</si>
  <si>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</si>
  <si>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</si>
  <si>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</si>
  <si>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</si>
  <si>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</si>
  <si>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</si>
  <si>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</si>
  <si>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</si>
  <si>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</si>
  <si>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</si>
  <si>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</si>
  <si>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</si>
  <si>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</si>
  <si>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</si>
  <si>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</si>
  <si>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</si>
  <si>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</si>
  <si>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</si>
  <si>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</si>
  <si>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</si>
  <si>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</si>
  <si>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</si>
  <si>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</si>
  <si>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</si>
  <si>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</si>
  <si>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</si>
  <si>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</si>
  <si>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</si>
  <si>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</si>
  <si>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</si>
  <si>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</si>
  <si>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</si>
  <si>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</si>
  <si>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</si>
  <si>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</si>
  <si>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</si>
  <si>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</si>
  <si>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</si>
  <si>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</si>
  <si>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</si>
  <si>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</si>
  <si>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</si>
  <si>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</si>
  <si>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</si>
  <si>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</si>
  <si>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</si>
  <si>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</si>
  <si>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</si>
  <si>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</si>
  <si>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</si>
  <si>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</si>
  <si>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</si>
  <si>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</si>
  <si>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</si>
  <si>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</si>
  <si>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</si>
  <si>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</si>
  <si>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</si>
  <si>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</si>
  <si>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</si>
  <si>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</si>
  <si>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</si>
  <si>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</si>
  <si>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</si>
  <si>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</si>
  <si>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</si>
  <si>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</si>
  <si>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</si>
  <si>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</si>
  <si>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</si>
  <si>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</si>
  <si>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</si>
  <si>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</si>
  <si>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</si>
  <si>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</si>
  <si>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</si>
  <si>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</si>
  <si>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</si>
  <si>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</si>
  <si>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</si>
  <si>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</si>
  <si>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</si>
  <si>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</si>
  <si>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</si>
  <si>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</si>
  <si>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</si>
  <si>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</si>
  <si>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</si>
  <si>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</si>
  <si>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</si>
  <si>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</si>
  <si>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</si>
  <si>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</si>
  <si>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</si>
  <si>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</si>
  <si>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</si>
  <si>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</si>
  <si>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</si>
  <si>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</si>
  <si>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</si>
  <si>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</si>
  <si>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</si>
  <si>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</si>
  <si>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</si>
  <si>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</si>
  <si>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</si>
  <si>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</si>
  <si>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</si>
  <si>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</si>
  <si>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</si>
  <si>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</si>
  <si>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</si>
  <si>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</si>
  <si>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</si>
  <si>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</si>
  <si>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</si>
  <si>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</si>
  <si>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</si>
  <si>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</si>
  <si>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</si>
  <si>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</si>
  <si>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</si>
  <si>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</si>
  <si>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</si>
  <si>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</si>
  <si>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</si>
  <si>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</si>
  <si>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</si>
  <si>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</si>
  <si>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</si>
  <si>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</si>
  <si>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</si>
  <si>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</si>
  <si>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</si>
  <si>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</si>
  <si>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</si>
  <si>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</si>
  <si>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</si>
  <si>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</si>
  <si>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</si>
  <si>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</si>
  <si>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</si>
  <si>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</si>
  <si>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</si>
  <si>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</si>
  <si>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</si>
  <si>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</si>
  <si>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</si>
  <si>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</si>
  <si>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</si>
  <si>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</si>
  <si>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</si>
  <si>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</si>
  <si>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</si>
  <si>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</si>
  <si>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</si>
  <si>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</si>
  <si>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</si>
  <si>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</si>
  <si>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</si>
  <si>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</si>
  <si>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</si>
  <si>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</si>
  <si>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</si>
  <si>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</si>
  <si>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</si>
  <si>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</si>
  <si>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</si>
  <si>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</si>
  <si>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</si>
  <si>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</si>
  <si>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</si>
  <si>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</si>
  <si>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</si>
  <si>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</si>
  <si>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</si>
  <si>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</si>
  <si>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</si>
  <si>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</si>
  <si>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</si>
  <si>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</si>
  <si>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</si>
  <si>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</si>
  <si>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</si>
  <si>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</si>
  <si>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</si>
  <si>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</si>
  <si>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</si>
  <si>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</si>
  <si>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</si>
  <si>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</si>
  <si>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</si>
  <si>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</si>
  <si>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</si>
  <si>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</si>
  <si>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</si>
  <si>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</si>
  <si>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</si>
  <si>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</si>
  <si>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</si>
  <si>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</si>
  <si>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</si>
  <si>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</si>
  <si>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</si>
  <si>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</si>
  <si>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</si>
  <si>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</si>
  <si>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</si>
  <si>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</si>
  <si>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</si>
  <si>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</si>
  <si>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</si>
  <si>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</si>
  <si>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</si>
  <si>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</si>
  <si>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</si>
  <si>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</si>
  <si>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</si>
  <si>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</si>
  <si>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</si>
  <si>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</si>
  <si>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</si>
  <si>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</si>
  <si>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</si>
  <si>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</si>
  <si>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</si>
  <si>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</si>
  <si>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</si>
  <si>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</si>
  <si>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</si>
  <si>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</si>
  <si>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</si>
  <si>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</si>
  <si>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</si>
  <si>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</si>
  <si>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</si>
  <si>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</si>
  <si>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</si>
  <si>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</si>
  <si>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</si>
  <si>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</si>
  <si>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</si>
  <si>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</si>
  <si>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</si>
  <si>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</si>
  <si>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</si>
  <si>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</si>
  <si>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</si>
  <si>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</si>
  <si>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</si>
  <si>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</si>
  <si>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</si>
  <si>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</si>
  <si>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</si>
  <si>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</si>
  <si>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</si>
  <si>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</si>
  <si>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</si>
  <si>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</si>
  <si>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</si>
  <si>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</si>
  <si>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</si>
  <si>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</si>
  <si>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</si>
  <si>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</si>
  <si>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</si>
  <si>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</si>
  <si>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</si>
  <si>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</si>
  <si>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</si>
  <si>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</si>
  <si>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</si>
  <si>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</si>
  <si>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</si>
  <si>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</si>
  <si>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</si>
  <si>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</si>
  <si>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</si>
  <si>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</si>
  <si>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</si>
  <si>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</si>
  <si>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</si>
  <si>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</si>
  <si>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</si>
  <si>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</si>
  <si>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</si>
  <si>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</si>
  <si>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</si>
  <si>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</si>
  <si>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</si>
  <si>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</si>
  <si>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</si>
  <si>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</si>
  <si>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</si>
  <si>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</si>
  <si>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</si>
  <si>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</si>
  <si>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</si>
  <si>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</si>
  <si>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</si>
  <si>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</si>
  <si>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</si>
  <si>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</si>
  <si>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</si>
  <si>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</si>
  <si>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</si>
  <si>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</si>
  <si>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</si>
  <si>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</si>
  <si>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</si>
  <si>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</si>
  <si>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</si>
  <si>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</si>
  <si>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</si>
  <si>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</si>
  <si>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</si>
  <si>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</si>
  <si>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</si>
  <si>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</si>
  <si>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</si>
  <si>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</si>
  <si>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</si>
  <si>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</si>
  <si>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</si>
  <si>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</si>
  <si>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</si>
  <si>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</si>
  <si>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</si>
  <si>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</si>
  <si>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</si>
  <si>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</si>
  <si>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</si>
  <si>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</si>
  <si>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</si>
  <si>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</si>
  <si>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</si>
  <si>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</si>
  <si>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</si>
  <si>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</si>
  <si>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</si>
  <si>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</si>
  <si>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</si>
  <si>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</si>
  <si>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</si>
  <si>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</si>
  <si>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</si>
  <si>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</si>
  <si>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</si>
  <si>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</si>
  <si>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</si>
  <si>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</si>
  <si>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</si>
  <si>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</si>
  <si>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</si>
  <si>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</si>
  <si>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</si>
  <si>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</si>
  <si>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</si>
  <si>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</si>
  <si>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</si>
  <si>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</si>
  <si>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</si>
  <si>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</si>
  <si>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</si>
  <si>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</si>
  <si>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</si>
  <si>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</si>
  <si>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</si>
  <si>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</si>
  <si>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</si>
  <si>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</si>
  <si>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</si>
  <si>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</si>
  <si>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</si>
  <si>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</si>
  <si>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</si>
  <si>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</si>
  <si>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</si>
  <si>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</si>
  <si>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</si>
  <si>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</si>
  <si>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</si>
  <si>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</si>
  <si>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</si>
  <si>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</si>
  <si>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</si>
  <si>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</si>
  <si>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</si>
  <si>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</si>
  <si>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</si>
  <si>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</si>
  <si>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</si>
  <si>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</si>
  <si>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</si>
  <si>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</si>
  <si>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</si>
  <si>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</si>
  <si>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</si>
  <si>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</si>
  <si>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</si>
  <si>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</si>
  <si>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</si>
  <si>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</si>
  <si>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</si>
  <si>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</si>
  <si>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</si>
  <si>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</si>
  <si>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</si>
  <si>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</si>
  <si>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</si>
  <si>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</si>
  <si>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</si>
  <si>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</si>
  <si>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</si>
  <si>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</si>
  <si>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</si>
  <si>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</si>
  <si>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</si>
  <si>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</si>
  <si>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</si>
  <si>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</si>
  <si>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</si>
  <si>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</si>
  <si>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</si>
  <si>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</si>
  <si>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</si>
  <si>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</si>
  <si>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</si>
  <si>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</si>
  <si>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</si>
  <si>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</si>
  <si>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</si>
  <si>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</si>
  <si>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</si>
  <si>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</si>
  <si>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</si>
  <si>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</si>
  <si>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</si>
  <si>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</si>
  <si>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</si>
  <si>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</si>
  <si>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</si>
  <si>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</si>
  <si>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</si>
  <si>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</si>
  <si>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</si>
  <si>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</si>
  <si>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</si>
  <si>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</si>
  <si>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</si>
  <si>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</si>
  <si>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</si>
  <si>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</si>
  <si>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</si>
  <si>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</si>
  <si>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</si>
  <si>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</si>
  <si>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</si>
  <si>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</si>
  <si>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</si>
  <si>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</si>
  <si>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</si>
  <si>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</si>
  <si>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</si>
  <si>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</si>
  <si>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</si>
  <si>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</si>
  <si>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</si>
  <si>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</si>
  <si>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</si>
  <si>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</si>
  <si>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</si>
  <si>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</si>
  <si>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</si>
  <si>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</si>
  <si>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</si>
  <si>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</si>
  <si>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</si>
  <si>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</si>
  <si>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</si>
  <si>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</si>
  <si>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</si>
  <si>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</si>
  <si>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</si>
  <si>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</si>
  <si>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</si>
  <si>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</si>
  <si>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</si>
  <si>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</si>
  <si>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</si>
  <si>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</si>
  <si>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</si>
  <si>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</si>
  <si>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</si>
  <si>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</si>
  <si>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</si>
  <si>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</si>
  <si>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</si>
  <si>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</si>
  <si>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</si>
  <si>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</si>
  <si>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</si>
  <si>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</si>
  <si>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</si>
  <si>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</si>
  <si>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</si>
  <si>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</si>
  <si>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</si>
  <si>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</si>
  <si>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</si>
  <si>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</si>
  <si>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</si>
  <si>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</si>
  <si>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</si>
  <si>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</si>
  <si>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</si>
  <si>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</si>
  <si>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</si>
  <si>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</si>
  <si>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</si>
  <si>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</si>
  <si>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</si>
  <si>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</si>
  <si>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</si>
  <si>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</si>
  <si>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</si>
  <si>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</si>
  <si>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</si>
  <si>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</si>
  <si>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</si>
  <si>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</si>
  <si>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</si>
  <si>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</si>
  <si>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</si>
  <si>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</si>
  <si>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</si>
  <si>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</si>
  <si>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</si>
  <si>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</si>
  <si>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</si>
  <si>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</si>
  <si>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</si>
  <si>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</si>
  <si>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</si>
  <si>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</si>
  <si>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</si>
  <si>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</si>
  <si>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</si>
  <si>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</si>
  <si>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</si>
  <si>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</si>
  <si>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</si>
  <si>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</si>
  <si>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</si>
  <si>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</si>
  <si>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</si>
  <si>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</si>
  <si>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</si>
  <si>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</si>
  <si>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</si>
  <si>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</si>
  <si>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</si>
  <si>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</si>
  <si>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</si>
  <si>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</si>
  <si>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</si>
  <si>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</si>
  <si>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</si>
  <si>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</si>
  <si>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</si>
  <si>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</si>
  <si>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</si>
  <si>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</si>
  <si>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</si>
  <si>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</si>
  <si>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</si>
  <si>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</si>
  <si>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</si>
  <si>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</si>
  <si>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</si>
  <si>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</si>
  <si>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</si>
  <si>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</si>
  <si>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</si>
  <si>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</si>
  <si>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</si>
  <si>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</si>
  <si>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</si>
  <si>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</si>
  <si>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</si>
  <si>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</si>
  <si>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</si>
  <si>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</si>
  <si>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</si>
  <si>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</si>
  <si>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</si>
  <si>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</si>
  <si>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</si>
  <si>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</si>
  <si>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</si>
  <si>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</si>
  <si>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</si>
  <si>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</si>
  <si>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</si>
  <si>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</si>
  <si>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</si>
  <si>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</si>
  <si>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</si>
  <si>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</si>
  <si>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</si>
  <si>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</si>
  <si>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</si>
  <si>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</si>
  <si>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</si>
  <si>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</si>
  <si>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</si>
  <si>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</si>
  <si>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</si>
  <si>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</si>
  <si>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</si>
  <si>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</si>
  <si>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</si>
  <si>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</si>
  <si>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</si>
  <si>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</si>
  <si>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</si>
  <si>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</si>
  <si>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</si>
  <si>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</si>
  <si>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</si>
  <si>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</si>
  <si>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</si>
  <si>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</si>
  <si>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</si>
  <si>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</si>
  <si>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</si>
  <si>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</si>
  <si>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</si>
  <si>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</si>
  <si>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</si>
  <si>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</si>
  <si>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</si>
  <si>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</si>
  <si>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</si>
  <si>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</si>
  <si>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</si>
  <si>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</si>
  <si>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</si>
  <si>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</si>
  <si>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</si>
  <si>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</si>
  <si>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</si>
  <si>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</si>
  <si>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</si>
  <si>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</si>
  <si>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</si>
  <si>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</si>
  <si>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</si>
  <si>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</si>
  <si>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</si>
  <si>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</si>
  <si>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</si>
  <si>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</si>
  <si>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</si>
  <si>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</si>
  <si>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</si>
  <si>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</si>
  <si>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</si>
  <si>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</si>
  <si>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</si>
  <si>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</si>
  <si>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</si>
  <si>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</si>
  <si>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</si>
  <si>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</si>
  <si>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</si>
  <si>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</si>
  <si>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</si>
  <si>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</si>
  <si>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</si>
  <si>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</si>
  <si>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</si>
  <si>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</si>
  <si>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</si>
  <si>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</si>
  <si>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</si>
  <si>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</si>
  <si>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</si>
  <si>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</si>
  <si>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</si>
  <si>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</si>
  <si>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</si>
  <si>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</si>
  <si>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</si>
  <si>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</si>
  <si>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</si>
  <si>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</si>
  <si>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</si>
  <si>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</si>
  <si>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</si>
  <si>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</si>
  <si>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</si>
  <si>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</si>
  <si>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</si>
  <si>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</si>
  <si>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</si>
  <si>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</si>
  <si>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</si>
  <si>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</si>
  <si>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</si>
  <si>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</si>
  <si>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</si>
  <si>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</si>
  <si>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</si>
  <si>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</si>
  <si>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</si>
  <si>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</si>
  <si>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</si>
  <si>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</si>
  <si>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</si>
  <si>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</si>
  <si>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</si>
  <si>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</si>
  <si>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</si>
  <si>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</si>
  <si>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</si>
  <si>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</si>
  <si>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</si>
  <si>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</si>
  <si>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</si>
  <si>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</si>
  <si>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</si>
  <si>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</si>
  <si>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</si>
  <si>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</si>
  <si>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</si>
  <si>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</si>
  <si>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</si>
  <si>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</si>
  <si>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</si>
  <si>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</si>
  <si>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</si>
  <si>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</si>
  <si>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</si>
  <si>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</si>
  <si>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</si>
  <si>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</si>
  <si>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</si>
  <si>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</si>
  <si>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</si>
  <si>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</si>
  <si>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</si>
  <si>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</si>
  <si>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</si>
  <si>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</si>
  <si>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</si>
  <si>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</si>
  <si>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</si>
  <si>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</si>
  <si>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</si>
  <si>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</si>
  <si>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</si>
  <si>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</si>
  <si>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</si>
  <si>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</si>
  <si>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</si>
  <si>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</si>
  <si>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</si>
  <si>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</si>
  <si>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</si>
  <si>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</si>
  <si>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</si>
  <si>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</si>
  <si>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</si>
  <si>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</si>
  <si>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</si>
  <si>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</si>
  <si>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</si>
  <si>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</si>
  <si>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</si>
  <si>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</si>
  <si>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</si>
  <si>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</si>
  <si>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</si>
  <si>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</si>
  <si>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</si>
  <si>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</si>
  <si>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</si>
  <si>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</si>
  <si>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</si>
  <si>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</si>
  <si>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</si>
  <si>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</si>
  <si>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</si>
  <si>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</si>
  <si>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</si>
  <si>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</si>
  <si>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</si>
  <si>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</si>
  <si>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</si>
  <si>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</si>
  <si>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</si>
  <si>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</si>
  <si>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</si>
  <si>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</si>
  <si>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</si>
  <si>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</si>
  <si>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</si>
  <si>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</si>
  <si>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</si>
  <si>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</si>
  <si>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</si>
  <si>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</si>
  <si>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</si>
  <si>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</si>
  <si>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</si>
  <si>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</si>
  <si>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</si>
  <si>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</si>
  <si>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</si>
  <si>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</si>
  <si>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</si>
  <si>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</si>
  <si>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</si>
  <si>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</si>
  <si>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</si>
  <si>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</si>
  <si>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</si>
  <si>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</si>
  <si>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</si>
  <si>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</si>
  <si>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</si>
  <si>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</si>
  <si>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</si>
  <si>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</si>
  <si>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</si>
  <si>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</si>
  <si>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</si>
  <si>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</si>
  <si>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</si>
  <si>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</si>
  <si>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</si>
  <si>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</si>
  <si>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</si>
  <si>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</si>
  <si>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</si>
  <si>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</si>
  <si>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</si>
  <si>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</si>
  <si>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</si>
  <si>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</si>
  <si>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</si>
  <si>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</si>
  <si>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</si>
  <si>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</si>
  <si>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</si>
  <si>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</si>
  <si>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</si>
  <si>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</si>
  <si>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</si>
  <si>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</si>
  <si>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</si>
  <si>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</si>
  <si>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</si>
  <si>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</si>
  <si>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</si>
  <si>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</si>
  <si>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</si>
  <si>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</si>
  <si>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</si>
  <si>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</si>
  <si>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</si>
  <si>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</si>
  <si>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</si>
  <si>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</si>
  <si>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</si>
  <si>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</si>
  <si>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</si>
  <si>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</si>
  <si>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</si>
  <si>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</si>
  <si>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</si>
  <si>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</si>
  <si>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</si>
  <si>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</si>
  <si>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</si>
  <si>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</si>
  <si>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</si>
  <si>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</si>
  <si>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</si>
  <si>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</si>
  <si>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</si>
  <si>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</si>
  <si>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</si>
  <si>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</si>
  <si>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</si>
  <si>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</si>
  <si>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</si>
  <si>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</si>
  <si>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</si>
  <si>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</si>
  <si>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</si>
  <si>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</si>
  <si>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</si>
  <si>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</si>
  <si>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</si>
  <si>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</si>
  <si>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</si>
  <si>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</si>
  <si>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</si>
  <si>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</si>
  <si>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</si>
  <si>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</si>
  <si>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</si>
  <si>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</si>
  <si>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</si>
  <si>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</si>
  <si>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</si>
  <si>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</si>
  <si>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</si>
  <si>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</si>
  <si>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</si>
  <si>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</si>
  <si>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</si>
  <si>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</si>
  <si>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</si>
  <si>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</si>
  <si>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</si>
  <si>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</si>
  <si>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</si>
  <si>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</si>
  <si>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</si>
  <si>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</si>
  <si>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</si>
  <si>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</si>
  <si>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</si>
  <si>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</si>
  <si>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</si>
  <si>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</si>
  <si>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</si>
  <si>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</si>
  <si>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</si>
  <si>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</si>
  <si>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</si>
  <si>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</si>
  <si>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</si>
  <si>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</si>
  <si>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</si>
  <si>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</si>
  <si>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</si>
  <si>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</si>
  <si>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</si>
  <si>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</si>
  <si>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</si>
  <si>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</si>
  <si>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</si>
  <si>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</si>
  <si>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</si>
  <si>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</si>
  <si>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</si>
  <si>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</si>
  <si>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</si>
  <si>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</si>
  <si>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</si>
  <si>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</si>
  <si>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</si>
  <si>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</si>
  <si>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</si>
  <si>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</si>
  <si>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</si>
  <si>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</si>
  <si>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</si>
  <si>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</si>
  <si>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</si>
  <si>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</si>
  <si>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</si>
  <si>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</si>
  <si>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</si>
  <si>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</si>
  <si>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</si>
  <si>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</si>
  <si>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</si>
  <si>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</si>
  <si>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</si>
  <si>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</si>
  <si>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</si>
  <si>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</si>
  <si>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</si>
  <si>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</si>
  <si>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</si>
  <si>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</si>
  <si>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</si>
  <si>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</si>
  <si>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</si>
  <si>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</si>
  <si>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</si>
  <si>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</si>
  <si>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</si>
  <si>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</si>
  <si>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</si>
  <si>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</si>
  <si>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</si>
  <si>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</si>
  <si>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</si>
  <si>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</si>
  <si>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</si>
  <si>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</si>
  <si>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</si>
  <si>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</si>
  <si>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</si>
  <si>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</si>
  <si>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</si>
  <si>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</si>
  <si>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</si>
  <si>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</si>
  <si>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</si>
  <si>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</si>
  <si>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</si>
  <si>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</si>
  <si>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</si>
  <si>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</si>
  <si>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</si>
  <si>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</si>
  <si>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</si>
  <si>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</si>
  <si>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</si>
  <si>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</si>
  <si>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</si>
  <si>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</si>
  <si>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</si>
  <si>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</si>
  <si>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</si>
  <si>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</si>
  <si>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</si>
  <si>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</si>
  <si>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</si>
  <si>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</si>
  <si>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</si>
  <si>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</si>
  <si>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</si>
  <si>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</si>
  <si>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</si>
  <si>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</si>
  <si>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</si>
  <si>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</si>
  <si>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</si>
  <si>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</si>
  <si>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</si>
  <si>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</si>
  <si>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</si>
  <si>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</si>
  <si>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</si>
  <si>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</si>
  <si>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</si>
  <si>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</si>
  <si>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</si>
  <si>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</si>
  <si>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</si>
  <si>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</si>
  <si>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</si>
  <si>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</si>
  <si>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</si>
  <si>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</si>
  <si>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</si>
  <si>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</si>
  <si>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</si>
  <si>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</si>
  <si>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</si>
  <si>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</si>
  <si>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</si>
  <si>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</si>
  <si>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</si>
  <si>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</si>
  <si>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</si>
  <si>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</si>
  <si>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</si>
  <si>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</si>
  <si>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</si>
  <si>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</si>
  <si>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</si>
  <si>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</si>
  <si>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</si>
  <si>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</si>
  <si>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</si>
  <si>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</si>
  <si>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</si>
  <si>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</si>
  <si>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</si>
  <si>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</si>
  <si>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</si>
  <si>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</si>
  <si>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</si>
  <si>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</si>
  <si>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</si>
  <si>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</si>
  <si>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</si>
  <si>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</si>
  <si>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</si>
  <si>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</si>
  <si>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</si>
  <si>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</si>
  <si>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</si>
  <si>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</si>
  <si>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</si>
  <si>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</si>
  <si>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</si>
  <si>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</si>
  <si>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</si>
  <si>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</si>
  <si>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</si>
  <si>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</si>
  <si>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</si>
  <si>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</si>
  <si>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</si>
  <si>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</si>
  <si>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</si>
  <si>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</si>
  <si>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</si>
  <si>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</si>
  <si>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</si>
  <si>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</si>
  <si>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</si>
  <si>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</si>
  <si>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</si>
  <si>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</si>
  <si>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</si>
  <si>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</si>
  <si>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</si>
  <si>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</si>
  <si>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</si>
  <si>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</si>
  <si>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</si>
  <si>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</si>
  <si>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</si>
  <si>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</si>
  <si>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</si>
  <si>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</si>
  <si>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</si>
  <si>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</si>
  <si>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</si>
  <si>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</si>
  <si>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</si>
  <si>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</si>
  <si>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</si>
  <si>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</si>
  <si>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</si>
  <si>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</si>
  <si>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</si>
  <si>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</si>
  <si>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</si>
  <si>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</si>
  <si>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</si>
  <si>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</si>
  <si>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</si>
  <si>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</si>
  <si>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</si>
  <si>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</si>
  <si>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</si>
  <si>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</si>
  <si>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</si>
  <si>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</si>
  <si>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</si>
  <si>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</si>
  <si>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</si>
  <si>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</si>
  <si>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</si>
  <si>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</si>
  <si>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</si>
  <si>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</si>
  <si>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</si>
  <si>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</si>
  <si>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</si>
  <si>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</si>
  <si>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</si>
  <si>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</si>
  <si>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</si>
  <si>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</si>
  <si>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</si>
  <si>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</si>
  <si>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</si>
  <si>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</si>
  <si>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</si>
  <si>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</si>
  <si>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</si>
  <si>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</si>
  <si>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</si>
  <si>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</si>
  <si>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</si>
  <si>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</si>
  <si>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</si>
  <si>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</si>
  <si>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</si>
  <si>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</si>
  <si>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</si>
  <si>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</si>
  <si>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</si>
  <si>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</si>
  <si>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</si>
  <si>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</si>
  <si>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</si>
  <si>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</si>
  <si>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</si>
  <si>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</si>
  <si>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</si>
  <si>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</si>
  <si>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</si>
  <si>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</si>
  <si>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</si>
  <si>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</si>
  <si>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</si>
  <si>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</si>
  <si>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</si>
  <si>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</si>
  <si>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</si>
  <si>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</si>
  <si>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</si>
  <si>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</si>
  <si>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</si>
  <si>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</si>
  <si>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</si>
  <si>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</si>
  <si>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</si>
  <si>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</si>
  <si>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</si>
  <si>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</si>
  <si>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</si>
  <si>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</si>
  <si>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</si>
  <si>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</si>
  <si>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</si>
  <si>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</si>
  <si>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</si>
  <si>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</si>
  <si>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</si>
  <si>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</si>
  <si>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</si>
  <si>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</si>
  <si>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</si>
  <si>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</si>
  <si>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</si>
  <si>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</si>
  <si>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</si>
  <si>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</si>
  <si>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</si>
  <si>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</si>
  <si>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</si>
  <si>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</si>
  <si>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</si>
  <si>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</si>
  <si>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</si>
  <si>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</si>
  <si>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</si>
  <si>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</si>
  <si>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</si>
  <si>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</si>
  <si>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</si>
  <si>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</si>
  <si>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</si>
  <si>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</si>
  <si>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</si>
  <si>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</si>
  <si>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</si>
  <si>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</si>
  <si>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</si>
  <si>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</si>
  <si>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</si>
  <si>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</si>
  <si>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</si>
  <si>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</si>
  <si>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</si>
  <si>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</si>
  <si>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</si>
  <si>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</si>
  <si>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</si>
  <si>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</si>
  <si>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</si>
  <si>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</si>
  <si>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</si>
  <si>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</si>
  <si>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</si>
  <si>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</si>
  <si>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</si>
  <si>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</si>
  <si>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</si>
  <si>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</si>
  <si>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</si>
  <si>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</si>
  <si>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</si>
  <si>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</si>
  <si>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</si>
  <si>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</si>
  <si>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</si>
  <si>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</si>
  <si>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</si>
  <si>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</si>
  <si>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</si>
  <si>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</si>
  <si>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</si>
  <si>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</si>
  <si>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</si>
  <si>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</si>
  <si>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</si>
  <si>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</si>
  <si>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</si>
  <si>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</si>
  <si>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</si>
  <si>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</si>
  <si>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</si>
  <si>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</si>
  <si>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</si>
  <si>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</si>
  <si>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</si>
  <si>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</si>
  <si>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</si>
  <si>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</si>
  <si>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</si>
  <si>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</si>
  <si>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</si>
  <si>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</si>
  <si>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</si>
  <si>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</si>
  <si>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</si>
  <si>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</si>
  <si>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</si>
  <si>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</si>
  <si>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</si>
  <si>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</si>
  <si>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</si>
  <si>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</si>
  <si>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</si>
  <si>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</si>
  <si>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</si>
  <si>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</si>
  <si>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</si>
  <si>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</si>
  <si>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</si>
  <si>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</si>
  <si>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</si>
  <si>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</si>
  <si>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</si>
  <si>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</si>
  <si>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</si>
  <si>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</si>
  <si>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</si>
  <si>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</si>
  <si>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</si>
  <si>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</si>
  <si>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</si>
  <si>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</si>
  <si>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</si>
  <si>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</si>
  <si>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</si>
  <si>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</si>
  <si>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</si>
  <si>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</si>
  <si>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</si>
  <si>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</si>
  <si>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</si>
  <si>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</si>
  <si>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</si>
  <si>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</si>
  <si>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</si>
  <si>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</si>
  <si>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</si>
  <si>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</si>
  <si>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</si>
  <si>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</si>
  <si>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</si>
  <si>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</si>
  <si>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</si>
  <si>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</si>
  <si>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</si>
  <si>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</si>
  <si>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</si>
  <si>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</si>
  <si>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</si>
  <si>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</si>
  <si>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</si>
  <si>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</si>
  <si>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</si>
  <si>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</si>
  <si>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</si>
  <si>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</si>
  <si>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</si>
  <si>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</si>
  <si>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</si>
  <si>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</si>
  <si>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</si>
  <si>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</si>
  <si>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</si>
  <si>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</si>
  <si>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</si>
  <si>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</si>
  <si>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</si>
  <si>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</si>
  <si>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</si>
  <si>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</si>
  <si>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</si>
  <si>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</si>
  <si>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</si>
  <si>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</si>
  <si>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</si>
  <si>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</si>
  <si>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</si>
  <si>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</si>
  <si>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</si>
  <si>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</si>
  <si>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</si>
  <si>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</si>
  <si>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</si>
  <si>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</si>
  <si>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</si>
  <si>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</si>
  <si>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</si>
  <si>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</si>
  <si>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</si>
  <si>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</si>
  <si>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</si>
  <si>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</si>
  <si>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</si>
  <si>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</si>
  <si>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</si>
  <si>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</si>
  <si>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</si>
  <si>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</si>
  <si>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</si>
  <si>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</si>
  <si>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</si>
  <si>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</si>
  <si>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</si>
  <si>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</si>
  <si>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</si>
  <si>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</si>
  <si>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</si>
  <si>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</si>
  <si>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</si>
  <si>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</si>
  <si>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</si>
  <si>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</si>
  <si>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</si>
  <si>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</si>
  <si>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</si>
  <si>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</si>
  <si>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</si>
  <si>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</si>
  <si>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</si>
  <si>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</si>
  <si>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</si>
  <si>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</si>
  <si>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</si>
  <si>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</si>
  <si>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</si>
  <si>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</si>
  <si>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</si>
  <si>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</si>
  <si>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</si>
  <si>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</si>
  <si>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</si>
  <si>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</si>
  <si>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</si>
  <si>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</si>
  <si>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</si>
  <si>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</si>
  <si>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</si>
  <si>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</si>
  <si>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</si>
  <si>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</si>
  <si>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</si>
  <si>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</si>
  <si>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</si>
  <si>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</si>
  <si>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</si>
  <si>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</si>
  <si>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</si>
  <si>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</si>
  <si>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</si>
  <si>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</si>
  <si>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</si>
  <si>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</si>
  <si>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</si>
  <si>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</si>
  <si>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</si>
  <si>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</si>
  <si>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</si>
  <si>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</si>
  <si>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</si>
  <si>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</si>
  <si>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</si>
  <si>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</si>
  <si>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</si>
  <si>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</si>
  <si>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</si>
  <si>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</si>
  <si>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</si>
  <si>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</si>
  <si>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</si>
  <si>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</si>
  <si>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</si>
  <si>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</si>
  <si>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</si>
  <si>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</si>
  <si>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</si>
  <si>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</si>
  <si>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</si>
  <si>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</si>
  <si>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</si>
  <si>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</si>
  <si>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</si>
  <si>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</si>
  <si>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</si>
  <si>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</si>
  <si>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</si>
  <si>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</si>
  <si>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</si>
  <si>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</si>
  <si>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</si>
  <si>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</si>
  <si>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</si>
  <si>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</si>
  <si>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</si>
  <si>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</si>
  <si>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</si>
  <si>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</si>
  <si>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</si>
  <si>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</si>
  <si>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</si>
  <si>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</si>
  <si>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</si>
  <si>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</si>
  <si>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</si>
  <si>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</si>
  <si>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</si>
  <si>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</si>
  <si>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</si>
  <si>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</si>
  <si>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</si>
  <si>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</si>
  <si>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</si>
  <si>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</si>
  <si>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</si>
  <si>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</si>
  <si>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</si>
  <si>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</si>
  <si>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</si>
  <si>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</si>
  <si>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</si>
  <si>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</si>
  <si>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</si>
  <si>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</si>
  <si>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</si>
  <si>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</si>
  <si>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</si>
  <si>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</si>
  <si>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</si>
  <si>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</si>
  <si>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</si>
  <si>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</si>
  <si>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</si>
  <si>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</si>
  <si>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</si>
  <si>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</si>
  <si>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</si>
  <si>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</si>
  <si>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</si>
  <si>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</si>
  <si>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</si>
  <si>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</si>
  <si>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</si>
  <si>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</si>
  <si>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</si>
  <si>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</si>
  <si>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</si>
  <si>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</si>
  <si>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</si>
  <si>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</si>
  <si>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</si>
  <si>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</si>
  <si>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</si>
  <si>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</si>
  <si>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</si>
  <si>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</si>
  <si>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</si>
  <si>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</si>
  <si>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</si>
  <si>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</si>
  <si>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</si>
  <si>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</si>
  <si>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</si>
  <si>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</si>
  <si>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</si>
  <si>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</si>
  <si>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</si>
  <si>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</si>
  <si>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</si>
  <si>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</si>
  <si>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</si>
  <si>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</si>
  <si>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</si>
  <si>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</si>
  <si>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</si>
  <si>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</si>
  <si>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</si>
  <si>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</si>
  <si>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</si>
  <si>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</si>
  <si>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</si>
  <si>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</si>
  <si>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</si>
  <si>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</si>
  <si>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</si>
  <si>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</si>
  <si>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</si>
  <si>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</si>
  <si>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</si>
  <si>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</si>
  <si>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</si>
  <si>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</si>
  <si>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</si>
  <si>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</si>
  <si>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</si>
  <si>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</si>
  <si>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</si>
  <si>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</si>
  <si>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</si>
  <si>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</si>
  <si>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</si>
  <si>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</si>
  <si>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</si>
  <si>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</si>
  <si>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</si>
  <si>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</si>
  <si>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</si>
  <si>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</si>
  <si>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</si>
  <si>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</si>
  <si>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</si>
  <si>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</si>
  <si>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</si>
  <si>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</si>
  <si>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</si>
  <si>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</si>
  <si>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</si>
  <si>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</si>
  <si>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</si>
  <si>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</si>
  <si>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</si>
  <si>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</si>
  <si>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</si>
  <si>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</si>
  <si>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</si>
  <si>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</si>
  <si>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</si>
  <si>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</si>
  <si>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</si>
  <si>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</si>
  <si>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</si>
  <si>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</si>
  <si>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</si>
  <si>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</si>
  <si>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</si>
  <si>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</si>
  <si>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</si>
  <si>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</si>
  <si>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</si>
  <si>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</si>
  <si>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</si>
  <si>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</si>
  <si>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</si>
  <si>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</si>
  <si>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</si>
  <si>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</si>
  <si>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</si>
  <si>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</si>
  <si>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</si>
  <si>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</si>
  <si>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</si>
  <si>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</si>
  <si>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</si>
  <si>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</si>
  <si>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</si>
  <si>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</si>
  <si>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</si>
  <si>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</si>
  <si>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</si>
  <si>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</si>
  <si>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</si>
  <si>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</si>
  <si>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</si>
  <si>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</si>
  <si>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</si>
  <si>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</si>
  <si>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</si>
  <si>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</si>
  <si>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</si>
  <si>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</si>
  <si>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</si>
  <si>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</si>
  <si>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</si>
  <si>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</si>
  <si>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</si>
  <si>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</si>
  <si>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</si>
  <si>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</si>
  <si>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</si>
  <si>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</si>
  <si>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</si>
  <si>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</si>
  <si>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</si>
  <si>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</si>
  <si>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</si>
  <si>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</si>
  <si>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</si>
  <si>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</si>
  <si>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</si>
  <si>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</si>
  <si>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</si>
  <si>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</si>
  <si>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</si>
  <si>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</si>
  <si>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</si>
  <si>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</si>
  <si>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</si>
  <si>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</si>
  <si>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</si>
  <si>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</si>
  <si>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</si>
  <si>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</si>
  <si>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</si>
  <si>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</si>
  <si>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</si>
  <si>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</si>
  <si>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</si>
  <si>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</si>
  <si>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</si>
  <si>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</si>
  <si>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</si>
  <si>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</si>
  <si>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</si>
  <si>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</si>
  <si>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</si>
  <si>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</si>
  <si>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</si>
  <si>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</si>
  <si>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</si>
  <si>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</si>
  <si>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</si>
  <si>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</si>
  <si>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</si>
  <si>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</si>
  <si>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</si>
  <si>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</si>
  <si>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</si>
  <si>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</si>
  <si>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</si>
  <si>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</si>
  <si>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</si>
  <si>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</si>
  <si>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</si>
  <si>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</si>
  <si>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</si>
  <si>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</si>
  <si>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</si>
  <si>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</si>
  <si>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</si>
  <si>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</si>
  <si>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</si>
  <si>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</si>
  <si>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</si>
  <si>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</si>
  <si>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</si>
  <si>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</si>
  <si>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</si>
  <si>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</si>
  <si>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</si>
  <si>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</si>
  <si>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</si>
  <si>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</si>
  <si>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</si>
  <si>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</si>
  <si>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</si>
  <si>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</si>
  <si>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</si>
  <si>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</si>
  <si>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</si>
  <si>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</si>
  <si>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</si>
  <si>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</si>
  <si>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</si>
  <si>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</si>
  <si>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</si>
  <si>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</si>
  <si>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</si>
  <si>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</si>
  <si>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</si>
  <si>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</si>
  <si>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</si>
  <si>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</si>
  <si>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</si>
  <si>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</si>
  <si>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</si>
  <si>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</si>
  <si>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</si>
  <si>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</si>
  <si>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</si>
  <si>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</si>
  <si>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</si>
  <si>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</si>
  <si>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</si>
  <si>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</si>
  <si>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</si>
  <si>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</si>
  <si>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</si>
  <si>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</si>
  <si>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</si>
  <si>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</si>
  <si>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</si>
  <si>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</si>
  <si>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</si>
  <si>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</si>
  <si>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</si>
  <si>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</si>
  <si>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</si>
  <si>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</si>
  <si>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</si>
  <si>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</si>
  <si>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</si>
  <si>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</si>
  <si>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</si>
  <si>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</si>
  <si>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</si>
  <si>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</si>
  <si>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</si>
  <si>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</si>
  <si>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</si>
  <si>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</si>
  <si>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</si>
  <si>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</si>
  <si>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</si>
  <si>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</si>
  <si>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</si>
  <si>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</si>
  <si>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</si>
  <si>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</si>
  <si>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</si>
  <si>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</si>
  <si>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</si>
  <si>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</si>
  <si>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</si>
  <si>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</si>
  <si>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</si>
  <si>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</si>
  <si>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</si>
  <si>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</si>
  <si>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</si>
  <si>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</si>
  <si>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</si>
  <si>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</si>
  <si>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</si>
  <si>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</si>
  <si>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</si>
  <si>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</si>
  <si>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</si>
  <si>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</si>
  <si>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</si>
  <si>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</si>
  <si>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</si>
  <si>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</si>
  <si>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</si>
  <si>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</si>
  <si>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</si>
  <si>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</si>
  <si>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</si>
  <si>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</si>
  <si>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</si>
  <si>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</si>
  <si>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</si>
  <si>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</si>
  <si>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</si>
  <si>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</si>
  <si>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</si>
  <si>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</si>
  <si>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</si>
  <si>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</si>
  <si>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</si>
  <si>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</si>
  <si>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</si>
  <si>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</si>
  <si>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</si>
  <si>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</si>
  <si>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</si>
  <si>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</si>
  <si>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</si>
  <si>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</si>
  <si>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</si>
  <si>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</si>
  <si>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</si>
  <si>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</si>
  <si>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</si>
  <si>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</si>
  <si>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</si>
  <si>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</si>
  <si>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</si>
  <si>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</si>
  <si>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</si>
  <si>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</si>
  <si>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</si>
  <si>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</si>
  <si>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</si>
  <si>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</si>
  <si>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</si>
  <si>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</si>
  <si>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</si>
  <si>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</si>
  <si>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</si>
  <si>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</si>
  <si>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</si>
  <si>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</si>
  <si>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</si>
  <si>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</si>
  <si>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</si>
  <si>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</si>
  <si>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</si>
  <si>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</si>
  <si>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</si>
  <si>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</si>
  <si>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</si>
  <si>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</si>
  <si>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</si>
  <si>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</si>
  <si>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</si>
  <si>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</si>
  <si>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</si>
  <si>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</si>
  <si>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</si>
  <si>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</si>
  <si>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</si>
  <si>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</si>
  <si>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</si>
  <si>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</si>
  <si>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</si>
  <si>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</si>
  <si>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</si>
  <si>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</si>
  <si>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</si>
  <si>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</si>
  <si>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</si>
  <si>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</si>
  <si>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</si>
  <si>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</si>
  <si>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</si>
  <si>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</si>
  <si>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</si>
  <si>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</si>
  <si>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</si>
  <si>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</si>
  <si>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</si>
  <si>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</si>
  <si>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</si>
  <si>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</si>
  <si>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</si>
  <si>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</si>
  <si>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</si>
  <si>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</si>
  <si>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</si>
  <si>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</si>
  <si>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</si>
  <si>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</si>
  <si>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</si>
  <si>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</si>
  <si>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</si>
  <si>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</si>
  <si>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</si>
  <si>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</si>
  <si>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</si>
  <si>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</si>
  <si>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</si>
  <si>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</si>
  <si>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</si>
  <si>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</si>
  <si>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</si>
  <si>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</si>
  <si>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</si>
  <si>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</si>
  <si>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</si>
  <si>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</si>
  <si>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</si>
  <si>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</si>
  <si>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</si>
  <si>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</si>
  <si>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</si>
  <si>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</si>
  <si>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</si>
  <si>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</si>
  <si>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</si>
  <si>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</si>
  <si>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</si>
  <si>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</si>
  <si>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</si>
  <si>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</si>
  <si>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</si>
  <si>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</si>
  <si>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</si>
  <si>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</si>
  <si>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</si>
  <si>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</si>
  <si>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</si>
  <si>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</si>
  <si>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</si>
  <si>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</si>
  <si>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</si>
  <si>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</si>
  <si>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</si>
  <si>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</si>
  <si>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</si>
  <si>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</si>
  <si>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</si>
  <si>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</si>
  <si>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</si>
  <si>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</si>
  <si>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</si>
  <si>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</si>
  <si>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</si>
  <si>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</si>
  <si>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</si>
  <si>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</si>
  <si>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</si>
  <si>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</si>
  <si>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</si>
  <si>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</si>
  <si>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</si>
  <si>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</si>
  <si>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</si>
  <si>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</si>
  <si>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</si>
  <si>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</si>
  <si>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</si>
  <si>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</si>
  <si>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</si>
  <si>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</si>
  <si>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</si>
  <si>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</si>
  <si>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</si>
  <si>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</si>
  <si>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</si>
  <si>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</si>
  <si>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</si>
  <si>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</si>
  <si>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</si>
  <si>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</si>
  <si>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</si>
  <si>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</si>
  <si>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</si>
  <si>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</si>
  <si>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</si>
  <si>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</si>
  <si>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</si>
  <si>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</si>
  <si>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</si>
  <si>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</si>
  <si>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</si>
  <si>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</si>
  <si>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</si>
  <si>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</si>
  <si>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</si>
  <si>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</si>
  <si>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</si>
  <si>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</si>
  <si>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</si>
  <si>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</si>
  <si>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</si>
  <si>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</si>
  <si>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</si>
  <si>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</si>
  <si>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</si>
  <si>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</si>
  <si>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</si>
  <si>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</si>
  <si>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</si>
  <si>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</si>
  <si>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</si>
  <si>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</si>
  <si>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</si>
  <si>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</si>
  <si>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</si>
  <si>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</si>
  <si>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</si>
  <si>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</si>
  <si>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</si>
  <si>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</si>
  <si>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</si>
  <si>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</si>
  <si>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</si>
  <si>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</si>
  <si>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</si>
  <si>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</si>
  <si>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</si>
  <si>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</si>
  <si>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</si>
  <si>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</si>
  <si>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</si>
  <si>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</si>
  <si>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</si>
  <si>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</si>
  <si>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</si>
  <si>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</si>
  <si>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</si>
  <si>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</si>
  <si>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</si>
  <si>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</si>
  <si>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</si>
  <si>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</si>
  <si>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</si>
  <si>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</si>
  <si>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</si>
  <si>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</si>
  <si>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</si>
  <si>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</si>
  <si>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</si>
  <si>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</si>
  <si>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</si>
  <si>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</si>
  <si>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</si>
  <si>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</si>
  <si>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</si>
  <si>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</si>
  <si>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</si>
  <si>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</si>
  <si>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</si>
  <si>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</si>
  <si>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</si>
  <si>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</si>
  <si>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</si>
  <si>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</si>
  <si>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</si>
  <si>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</si>
  <si>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</si>
  <si>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</si>
  <si>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</si>
  <si>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</si>
  <si>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</si>
  <si>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</si>
  <si>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</si>
  <si>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</si>
  <si>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</si>
  <si>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</si>
  <si>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</si>
  <si>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</si>
  <si>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</si>
  <si>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</si>
  <si>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</si>
  <si>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</si>
  <si>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</si>
  <si>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</si>
  <si>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</si>
  <si>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</si>
  <si>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</si>
  <si>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</si>
  <si>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</si>
  <si>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</si>
  <si>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</si>
  <si>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</si>
  <si>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</si>
  <si>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</si>
  <si>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</si>
  <si>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</si>
  <si>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</si>
  <si>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</si>
  <si>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</si>
  <si>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</si>
  <si>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</si>
  <si>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</si>
  <si>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</si>
  <si>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</si>
  <si>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</si>
  <si>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</si>
  <si>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</si>
  <si>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</si>
  <si>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</si>
  <si>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</si>
  <si>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</si>
  <si>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</si>
  <si>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</si>
  <si>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</si>
  <si>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</si>
  <si>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</si>
  <si>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</si>
  <si>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</si>
  <si>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</si>
  <si>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</si>
  <si>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</si>
  <si>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</si>
  <si>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</si>
  <si>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</si>
  <si>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</si>
  <si>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</si>
  <si>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</si>
  <si>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</si>
  <si>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</si>
  <si>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</si>
  <si>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</si>
  <si>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</si>
  <si>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</si>
  <si>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</si>
  <si>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</si>
  <si>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</si>
  <si>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</si>
  <si>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</si>
  <si>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</si>
  <si>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</si>
  <si>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</si>
  <si>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</si>
  <si>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</si>
  <si>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</si>
  <si>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</si>
  <si>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</si>
  <si>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</si>
  <si>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</si>
  <si>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</si>
  <si>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</si>
  <si>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</si>
  <si>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</si>
  <si>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</si>
  <si>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</si>
  <si>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</si>
  <si>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</si>
  <si>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</si>
  <si>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</si>
  <si>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</si>
  <si>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</si>
  <si>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</si>
  <si>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</si>
  <si>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</si>
  <si>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</si>
  <si>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</si>
  <si>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</si>
  <si>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</si>
  <si>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</si>
  <si>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</si>
  <si>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</si>
  <si>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</si>
  <si>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</si>
  <si>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</si>
  <si>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</si>
  <si>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</si>
  <si>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</si>
  <si>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</si>
  <si>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</si>
  <si>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</si>
  <si>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</si>
  <si>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</si>
  <si>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</si>
  <si>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</si>
  <si>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</si>
  <si>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</si>
  <si>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</si>
  <si>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</si>
  <si>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</si>
  <si>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</si>
  <si>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</si>
  <si>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</si>
  <si>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</si>
  <si>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</si>
  <si>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</si>
  <si>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</si>
  <si>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</si>
  <si>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</si>
  <si>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</si>
  <si>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</si>
  <si>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</si>
  <si>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</si>
  <si>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</si>
  <si>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</si>
  <si>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</si>
  <si>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</si>
  <si>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</si>
  <si>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</si>
  <si>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</si>
  <si>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</si>
  <si>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</si>
  <si>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</si>
  <si>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</si>
  <si>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</si>
  <si>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</si>
  <si>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</si>
  <si>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</si>
  <si>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</si>
  <si>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</si>
  <si>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</si>
  <si>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</si>
  <si>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</si>
  <si>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</si>
  <si>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</si>
  <si>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</si>
  <si>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</si>
  <si>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</si>
  <si>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</si>
  <si>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</si>
  <si>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</si>
  <si>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</si>
  <si>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</si>
  <si>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</si>
  <si>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</si>
  <si>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</si>
  <si>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</si>
  <si>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</si>
  <si>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</si>
  <si>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</si>
  <si>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</si>
  <si>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</si>
  <si>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</si>
  <si>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</si>
  <si>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</si>
  <si>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</si>
  <si>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</si>
  <si>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</si>
  <si>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</si>
  <si>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</si>
  <si>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</si>
  <si>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</si>
  <si>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</si>
  <si>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</si>
  <si>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</si>
  <si>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</si>
  <si>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</si>
  <si>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</si>
  <si>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</si>
  <si>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</si>
  <si>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</si>
  <si>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</si>
  <si>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</si>
  <si>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</si>
  <si>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</si>
  <si>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</si>
  <si>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</si>
  <si>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</si>
  <si>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</si>
  <si>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</si>
  <si>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</si>
  <si>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</si>
  <si>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</si>
  <si>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</si>
  <si>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</si>
  <si>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</si>
  <si>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</si>
  <si>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</si>
  <si>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</si>
  <si>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</si>
  <si>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</si>
  <si>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</si>
  <si>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</si>
  <si>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</si>
  <si>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</si>
  <si>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</si>
  <si>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</si>
  <si>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</si>
  <si>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</si>
  <si>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</si>
  <si>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</si>
  <si>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</si>
  <si>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</si>
  <si>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</si>
  <si>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</si>
  <si>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</si>
  <si>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</si>
  <si>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</si>
  <si>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</si>
  <si>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</si>
  <si>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</si>
  <si>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</si>
  <si>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</si>
  <si>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</si>
  <si>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</si>
  <si>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</si>
  <si>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</si>
  <si>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</si>
  <si>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</si>
  <si>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</si>
  <si>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</si>
  <si>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</si>
  <si>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</si>
  <si>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</si>
  <si>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</si>
  <si>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</si>
  <si>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</si>
  <si>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</si>
  <si>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</si>
  <si>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</si>
  <si>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</si>
  <si>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</si>
  <si>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</si>
  <si>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</si>
  <si>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</si>
  <si>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</si>
  <si>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</si>
  <si>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</si>
  <si>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</si>
  <si>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</si>
  <si>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</si>
  <si>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</si>
  <si>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</si>
  <si>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</si>
  <si>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</si>
  <si>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</si>
  <si>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</si>
  <si>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</si>
  <si>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</si>
  <si>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</si>
  <si>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</si>
  <si>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</si>
  <si>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</si>
  <si>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</si>
  <si>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</si>
  <si>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</si>
  <si>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</si>
  <si>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</si>
  <si>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</si>
  <si>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</si>
  <si>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</si>
  <si>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</si>
  <si>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</si>
  <si>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</si>
  <si>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</si>
  <si>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</si>
  <si>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</si>
  <si>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</si>
  <si>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</si>
  <si>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</si>
  <si>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</si>
  <si>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</si>
  <si>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</si>
  <si>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</si>
  <si>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</si>
  <si>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</si>
  <si>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</si>
  <si>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</si>
  <si>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</si>
  <si>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</si>
  <si>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</si>
  <si>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</si>
  <si>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</si>
  <si>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</si>
  <si>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</si>
  <si>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</si>
  <si>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</si>
  <si>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</si>
  <si>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</si>
  <si>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</si>
  <si>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</si>
  <si>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</si>
  <si>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</si>
  <si>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</si>
  <si>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</si>
  <si>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</si>
  <si>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</si>
  <si>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</si>
  <si>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</si>
  <si>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</si>
  <si>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</si>
  <si>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</si>
  <si>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</si>
  <si>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</si>
  <si>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</si>
  <si>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</si>
  <si>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</si>
  <si>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</si>
  <si>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</si>
  <si>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</si>
  <si>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</si>
  <si>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</si>
  <si>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</si>
  <si>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</si>
  <si>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</si>
  <si>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</si>
  <si>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</si>
  <si>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</si>
  <si>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</si>
  <si>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</si>
  <si>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</si>
  <si>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</si>
  <si>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</si>
  <si>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</si>
  <si>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</si>
  <si>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</si>
  <si>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</si>
  <si>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</si>
  <si>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</si>
  <si>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</si>
  <si>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</si>
  <si>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</si>
  <si>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</si>
  <si>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</si>
  <si>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</si>
  <si>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</si>
  <si>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</si>
  <si>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</si>
  <si>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</si>
  <si>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</si>
  <si>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</si>
  <si>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</si>
  <si>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</si>
  <si>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</si>
  <si>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</si>
  <si>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</si>
  <si>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</si>
  <si>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</si>
  <si>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</si>
  <si>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</si>
  <si>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</si>
  <si>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</si>
  <si>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</si>
  <si>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</si>
  <si>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</si>
  <si>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</si>
  <si>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</si>
  <si>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</si>
  <si>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</si>
  <si>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</si>
  <si>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</si>
  <si>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</si>
  <si>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</si>
  <si>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</si>
  <si>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</si>
  <si>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</si>
  <si>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</si>
  <si>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</si>
  <si>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</si>
  <si>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</si>
  <si>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</si>
  <si>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</si>
  <si>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</si>
  <si>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</si>
  <si>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</si>
  <si>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</si>
  <si>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</si>
  <si>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</si>
  <si>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</si>
  <si>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</si>
  <si>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</si>
  <si>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</si>
  <si>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</si>
  <si>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</si>
  <si>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</si>
  <si>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</si>
  <si>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</si>
  <si>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</si>
  <si>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</si>
  <si>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</si>
  <si>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</si>
  <si>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</si>
  <si>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</si>
  <si>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</si>
  <si>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</si>
  <si>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</si>
  <si>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</si>
  <si>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</si>
  <si>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</si>
  <si>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</si>
  <si>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</si>
  <si>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</si>
  <si>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</si>
  <si>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</si>
  <si>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</si>
  <si>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</si>
  <si>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</si>
  <si>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</si>
  <si>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</si>
  <si>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</si>
  <si>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</si>
  <si>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</si>
  <si>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</si>
  <si>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</si>
  <si>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</si>
  <si>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</si>
  <si>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</si>
  <si>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</si>
  <si>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</si>
  <si>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</si>
  <si>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</si>
  <si>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</si>
  <si>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</si>
  <si>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</si>
  <si>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</si>
  <si>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</si>
  <si>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</si>
  <si>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</si>
  <si>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</si>
  <si>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</si>
  <si>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</si>
  <si>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</si>
  <si>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</si>
  <si>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</si>
  <si>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</si>
  <si>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</si>
  <si>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</si>
  <si>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</si>
  <si>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</si>
  <si>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</si>
  <si>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</si>
  <si>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</si>
  <si>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</si>
  <si>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</si>
  <si>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</si>
  <si>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</si>
  <si>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</si>
  <si>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</si>
  <si>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</si>
  <si>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</si>
  <si>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</si>
  <si>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</si>
  <si>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</si>
  <si>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</si>
  <si>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</si>
  <si>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</si>
  <si>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</si>
  <si>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</si>
  <si>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</si>
  <si>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</si>
  <si>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</si>
  <si>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</si>
  <si>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</si>
  <si>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</si>
  <si>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</si>
  <si>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</si>
  <si>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</si>
  <si>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</si>
  <si>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</si>
  <si>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</si>
  <si>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</si>
  <si>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</si>
  <si>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</si>
  <si>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</si>
  <si>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</si>
  <si>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</si>
  <si>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</si>
  <si>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</si>
  <si>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</si>
  <si>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</si>
  <si>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</si>
  <si>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</si>
  <si>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</si>
  <si>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</si>
  <si>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</si>
  <si>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</si>
  <si>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</si>
  <si>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</si>
  <si>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</si>
  <si>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</si>
  <si>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</si>
  <si>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</si>
  <si>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</si>
  <si>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</si>
  <si>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</si>
  <si>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</si>
  <si>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</si>
  <si>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</si>
  <si>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</si>
  <si>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</si>
  <si>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</si>
  <si>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</si>
  <si>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</si>
  <si>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</si>
  <si>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</si>
  <si>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</si>
  <si>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</si>
  <si>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</si>
  <si>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</si>
  <si>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</si>
  <si>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</si>
  <si>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</si>
  <si>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</si>
  <si>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</si>
  <si>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</si>
  <si>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</si>
  <si>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</si>
  <si>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</si>
  <si>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</si>
  <si>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</si>
  <si>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</si>
  <si>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</si>
  <si>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</si>
  <si>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</si>
  <si>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</si>
  <si>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</si>
  <si>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</si>
  <si>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</si>
  <si>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</si>
  <si>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</si>
  <si>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</si>
  <si>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</si>
  <si>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</si>
  <si>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</si>
  <si>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</si>
  <si>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</si>
  <si>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</si>
  <si>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</si>
  <si>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</si>
  <si>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</si>
  <si>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</si>
  <si>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</si>
  <si>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</si>
  <si>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</si>
  <si>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</si>
  <si>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</si>
  <si>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</si>
  <si>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</si>
  <si>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</si>
  <si>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</si>
  <si>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</si>
  <si>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</si>
  <si>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</si>
  <si>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</si>
  <si>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</si>
  <si>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</si>
  <si>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</si>
  <si>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</si>
  <si>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</si>
  <si>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</si>
  <si>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</si>
  <si>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</si>
  <si>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</si>
  <si>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</si>
  <si>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</si>
  <si>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</si>
  <si>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</si>
  <si>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</si>
  <si>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</si>
  <si>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</si>
  <si>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</si>
  <si>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</si>
  <si>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</si>
  <si>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</si>
  <si>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</si>
  <si>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</si>
  <si>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</si>
  <si>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</si>
  <si>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</si>
  <si>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</si>
  <si>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</si>
  <si>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</si>
  <si>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</si>
  <si>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</si>
  <si>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</si>
  <si>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</si>
  <si>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</si>
  <si>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</si>
  <si>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</si>
  <si>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</si>
  <si>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</si>
  <si>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</si>
  <si>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</si>
  <si>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</si>
  <si>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</si>
  <si>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</si>
  <si>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</si>
  <si>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</si>
  <si>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</si>
  <si>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</si>
  <si>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</si>
  <si>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</si>
  <si>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</si>
  <si>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</si>
  <si>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</si>
  <si>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</si>
  <si>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</si>
  <si>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</si>
  <si>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</si>
  <si>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</si>
  <si>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</si>
  <si>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</si>
  <si>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</si>
  <si>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</si>
  <si>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</si>
  <si>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</si>
  <si>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</si>
  <si>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</si>
  <si>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</si>
  <si>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</si>
  <si>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</si>
  <si>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</si>
  <si>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</si>
  <si>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</si>
  <si>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</si>
  <si>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</si>
  <si>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</si>
  <si>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</si>
  <si>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</si>
  <si>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</si>
  <si>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</si>
  <si>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</si>
  <si>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</si>
  <si>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</si>
  <si>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</si>
  <si>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</si>
  <si>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</si>
  <si>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</si>
  <si>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</si>
  <si>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</si>
  <si>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</si>
  <si>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</si>
  <si>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</si>
  <si>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</si>
  <si>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</si>
  <si>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</si>
  <si>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</si>
  <si>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</si>
  <si>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</si>
  <si>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</si>
  <si>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</si>
  <si>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</si>
  <si>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</si>
  <si>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</si>
  <si>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</si>
  <si>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</si>
  <si>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</si>
  <si>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</si>
  <si>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</si>
  <si>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</si>
  <si>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</si>
  <si>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</si>
  <si>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</si>
  <si>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</si>
  <si>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</si>
  <si>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</si>
  <si>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</si>
  <si>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</si>
  <si>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</si>
  <si>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</si>
  <si>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</si>
  <si>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</si>
  <si>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</si>
  <si>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</si>
  <si>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</si>
  <si>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</si>
  <si>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</si>
  <si>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</si>
  <si>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</si>
  <si>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</si>
  <si>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</si>
  <si>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</si>
  <si>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</si>
  <si>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</si>
  <si>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</si>
  <si>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</si>
  <si>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</si>
  <si>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</si>
  <si>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</si>
  <si>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</si>
  <si>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</si>
  <si>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</si>
  <si>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</si>
  <si>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</si>
  <si>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</si>
  <si>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</si>
  <si>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</si>
  <si>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</si>
  <si>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</si>
  <si>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</si>
  <si>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</si>
  <si>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</si>
  <si>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</si>
  <si>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</si>
  <si>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</si>
  <si>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</si>
  <si>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</si>
  <si>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</si>
  <si>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</si>
  <si>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</si>
  <si>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</si>
  <si>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</si>
  <si>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</si>
  <si>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</si>
  <si>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</si>
  <si>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</si>
  <si>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</si>
  <si>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</si>
  <si>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</si>
  <si>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</si>
  <si>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</si>
  <si>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</si>
  <si>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</si>
  <si>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</si>
  <si>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</si>
  <si>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</si>
  <si>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</si>
  <si>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</si>
  <si>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</si>
  <si>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</si>
  <si>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</si>
  <si>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</si>
  <si>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</si>
  <si>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</si>
  <si>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</si>
  <si>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</si>
  <si>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</si>
  <si>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</si>
  <si>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</si>
  <si>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</si>
  <si>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</si>
  <si>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</si>
  <si>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</si>
  <si>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</si>
  <si>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</si>
  <si>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</si>
  <si>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</si>
  <si>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</si>
  <si>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</si>
  <si>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</si>
  <si>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</si>
  <si>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</si>
  <si>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</si>
  <si>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</si>
  <si>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</si>
  <si>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</si>
  <si>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</si>
  <si>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</si>
  <si>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</si>
  <si>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</si>
  <si>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</si>
  <si>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</si>
  <si>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</si>
  <si>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</si>
  <si>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</si>
  <si>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</si>
  <si>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</si>
  <si>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</si>
  <si>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</si>
  <si>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</si>
  <si>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</si>
  <si>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</si>
  <si>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</si>
  <si>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</si>
  <si>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</si>
  <si>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</si>
  <si>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</si>
  <si>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</si>
  <si>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</si>
  <si>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</si>
  <si>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</si>
  <si>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</si>
  <si>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</si>
  <si>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</si>
  <si>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</si>
  <si>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</si>
  <si>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</si>
  <si>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</si>
  <si>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</si>
  <si>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</si>
  <si>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</si>
  <si>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</si>
  <si>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</si>
  <si>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</si>
  <si>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</si>
  <si>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</si>
  <si>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</si>
  <si>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</si>
  <si>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</si>
  <si>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</si>
  <si>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</si>
  <si>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</si>
  <si>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</si>
  <si>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</si>
  <si>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</si>
  <si>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</si>
  <si>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</si>
  <si>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</si>
  <si>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</si>
  <si>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</si>
  <si>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</si>
  <si>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</si>
  <si>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</si>
  <si>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</si>
  <si>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</si>
  <si>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</si>
  <si>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</si>
  <si>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</si>
  <si>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</si>
  <si>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</si>
  <si>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</si>
  <si>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</si>
  <si>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</si>
  <si>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</si>
  <si>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</si>
  <si>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</si>
  <si>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</si>
  <si>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</si>
  <si>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</si>
  <si>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</si>
  <si>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</si>
  <si>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</si>
  <si>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</si>
  <si>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</si>
  <si>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</si>
  <si>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</si>
  <si>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</si>
  <si>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</si>
  <si>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</si>
  <si>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</si>
  <si>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</si>
  <si>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</si>
  <si>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</si>
  <si>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</si>
  <si>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</si>
  <si>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</si>
  <si>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</si>
  <si>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</si>
  <si>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</si>
  <si>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</si>
  <si>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</si>
  <si>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</si>
  <si>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</si>
  <si>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</si>
  <si>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</si>
  <si>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</si>
  <si>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</si>
  <si>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</si>
  <si>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</si>
  <si>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</si>
  <si>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</si>
  <si>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</si>
  <si>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</si>
  <si>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</si>
  <si>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</si>
  <si>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</si>
  <si>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</si>
  <si>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</si>
  <si>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</si>
  <si>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</si>
  <si>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</si>
  <si>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</si>
  <si>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</si>
  <si>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</si>
  <si>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</si>
  <si>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</si>
  <si>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</si>
  <si>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</si>
  <si>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</si>
  <si>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</si>
  <si>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</si>
  <si>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</si>
  <si>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</si>
  <si>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</si>
  <si>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</si>
  <si>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</si>
  <si>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</si>
  <si>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</si>
  <si>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</si>
  <si>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</si>
  <si>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</si>
  <si>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</si>
  <si>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</si>
  <si>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</si>
  <si>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</si>
  <si>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</si>
  <si>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</si>
  <si>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</si>
  <si>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</si>
  <si>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</si>
  <si>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</si>
  <si>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</si>
  <si>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</si>
  <si>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</si>
  <si>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</si>
  <si>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</si>
  <si>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</si>
  <si>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</si>
  <si>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</si>
  <si>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</si>
  <si>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</si>
  <si>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</si>
  <si>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</si>
  <si>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</si>
  <si>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</si>
  <si>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</si>
  <si>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</si>
  <si>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</si>
  <si>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</si>
  <si>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</si>
  <si>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</si>
  <si>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</si>
  <si>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</si>
  <si>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</si>
  <si>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</si>
  <si>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</si>
  <si>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</si>
  <si>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</si>
  <si>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</si>
  <si>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</si>
  <si>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</si>
  <si>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</si>
  <si>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</si>
  <si>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</si>
  <si>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</si>
  <si>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</si>
  <si>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</si>
  <si>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</si>
  <si>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</si>
  <si>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</si>
  <si>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</si>
  <si>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</si>
  <si>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</si>
  <si>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</si>
  <si>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</si>
  <si>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</si>
  <si>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</si>
  <si>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</si>
  <si>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</si>
  <si>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</si>
  <si>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</si>
  <si>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</si>
  <si>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</si>
  <si>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</si>
  <si>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</si>
  <si>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</si>
  <si>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</si>
  <si>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</si>
  <si>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</si>
  <si>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</si>
  <si>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</si>
  <si>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</si>
  <si>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</si>
  <si>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</si>
  <si>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</si>
  <si>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</si>
  <si>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</si>
  <si>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</si>
  <si>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</si>
  <si>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</si>
  <si>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</si>
  <si>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</si>
  <si>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</si>
  <si>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</si>
  <si>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</si>
  <si>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</si>
  <si>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</si>
  <si>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</si>
  <si>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</si>
  <si>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</si>
  <si>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</si>
  <si>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</si>
  <si>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</si>
  <si>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</si>
  <si>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</si>
  <si>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</si>
  <si>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</si>
  <si>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</si>
  <si>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</si>
  <si>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</si>
  <si>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</si>
  <si>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</si>
  <si>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</si>
  <si>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</si>
  <si>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</si>
  <si>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</si>
  <si>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</si>
  <si>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</si>
  <si>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</si>
  <si>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</si>
  <si>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</si>
  <si>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</si>
  <si>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</si>
  <si>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</si>
  <si>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</si>
  <si>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</si>
  <si>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</si>
  <si>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</si>
  <si>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</si>
  <si>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</si>
  <si>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</si>
  <si>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</si>
  <si>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</si>
  <si>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</si>
  <si>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</si>
  <si>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</si>
  <si>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</si>
  <si>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</si>
  <si>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</si>
  <si>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</si>
  <si>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</si>
  <si>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</si>
  <si>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</si>
  <si>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</si>
  <si>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</si>
  <si>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</si>
  <si>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</si>
  <si>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</si>
  <si>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</si>
  <si>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</si>
  <si>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</si>
  <si>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</si>
  <si>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</si>
  <si>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</si>
  <si>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</si>
  <si>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</si>
  <si>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</si>
  <si>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</si>
  <si>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</si>
  <si>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</si>
  <si>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</si>
  <si>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</si>
  <si>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</si>
  <si>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</si>
  <si>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</si>
  <si>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</si>
  <si>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</si>
  <si>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</si>
  <si>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</si>
  <si>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</si>
  <si>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</si>
  <si>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</si>
  <si>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</si>
  <si>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</si>
  <si>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</si>
  <si>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</si>
  <si>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</si>
  <si>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</si>
  <si>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</si>
  <si>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</si>
  <si>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</si>
  <si>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</si>
  <si>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</si>
  <si>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</si>
  <si>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</si>
  <si>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</si>
  <si>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</si>
  <si>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</si>
  <si>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</si>
  <si>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</si>
  <si>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</si>
  <si>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</si>
  <si>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</si>
  <si>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</si>
  <si>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</si>
  <si>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</si>
  <si>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</si>
  <si>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</si>
  <si>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</si>
  <si>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</si>
  <si>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</si>
  <si>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</si>
  <si>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</si>
  <si>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</si>
  <si>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</si>
  <si>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</si>
  <si>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</si>
  <si>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</si>
  <si>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</si>
  <si>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</si>
  <si>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</si>
  <si>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</si>
  <si>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</si>
  <si>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</si>
  <si>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</si>
  <si>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</si>
  <si>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</si>
  <si>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</si>
  <si>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</si>
  <si>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</si>
  <si>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</si>
  <si>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</si>
  <si>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</si>
  <si>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</si>
  <si>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</si>
  <si>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</si>
  <si>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</si>
  <si>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</si>
  <si>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</si>
  <si>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</si>
  <si>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</si>
  <si>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</si>
  <si>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</si>
  <si>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</si>
  <si>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</si>
  <si>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</si>
  <si>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</si>
  <si>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</si>
  <si>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</si>
  <si>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</si>
  <si>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</si>
  <si>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</si>
  <si>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</si>
  <si>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</si>
  <si>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</si>
  <si>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</si>
  <si>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</si>
  <si>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</si>
  <si>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</si>
  <si>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</si>
  <si>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</si>
  <si>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</si>
  <si>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</si>
  <si>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</si>
  <si>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</si>
  <si>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</si>
  <si>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</si>
  <si>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</si>
  <si>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</si>
  <si>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</si>
  <si>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</si>
  <si>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</si>
  <si>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</si>
  <si>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</si>
  <si>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</si>
  <si>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</si>
  <si>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</si>
  <si>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</si>
  <si>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</si>
  <si>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</si>
  <si>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</si>
  <si>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</si>
  <si>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</si>
  <si>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</si>
  <si>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</si>
  <si>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</si>
  <si>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</si>
  <si>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</si>
  <si>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</si>
  <si>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</si>
  <si>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</si>
  <si>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</si>
  <si>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</si>
  <si>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</si>
  <si>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</si>
  <si>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</si>
  <si>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</si>
  <si>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</si>
  <si>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</si>
  <si>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</si>
  <si>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</si>
  <si>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</si>
  <si>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</si>
  <si>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</si>
  <si>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</si>
  <si>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</si>
  <si>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</si>
  <si>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</si>
  <si>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</si>
  <si>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</si>
  <si>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</si>
  <si>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</si>
  <si>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</si>
  <si>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</si>
  <si>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</si>
  <si>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</si>
  <si>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</si>
  <si>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</si>
  <si>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</si>
  <si>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</si>
  <si>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</si>
  <si>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</si>
  <si>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</si>
  <si>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</si>
  <si>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</si>
  <si>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</si>
  <si>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</si>
  <si>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</si>
  <si>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</si>
  <si>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</si>
  <si>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</si>
  <si>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</si>
  <si>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</si>
  <si>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</si>
  <si>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</si>
  <si>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</si>
  <si>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</si>
  <si>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</si>
  <si>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</si>
  <si>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</si>
  <si>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</si>
  <si>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</si>
  <si>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</si>
  <si>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</si>
  <si>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</si>
  <si>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</si>
  <si>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</si>
  <si>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</si>
  <si>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</si>
  <si>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</si>
  <si>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</si>
  <si>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</si>
  <si>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</si>
  <si>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</si>
  <si>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</si>
  <si>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</si>
  <si>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</si>
  <si>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</si>
  <si>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</si>
  <si>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</si>
  <si>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</si>
  <si>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</si>
  <si>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</si>
  <si>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</si>
  <si>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</si>
  <si>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</si>
  <si>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</si>
  <si>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</si>
  <si>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</si>
  <si>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</si>
  <si>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</si>
  <si>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</si>
  <si>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</si>
  <si>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</si>
  <si>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</si>
  <si>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</si>
  <si>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</si>
  <si>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</si>
  <si>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</si>
  <si>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</si>
  <si>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</si>
  <si>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</si>
  <si>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</si>
  <si>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</si>
  <si>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</si>
  <si>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</si>
  <si>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</si>
  <si>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</si>
  <si>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</si>
  <si>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</si>
  <si>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</si>
  <si>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</si>
  <si>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</si>
  <si>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</si>
  <si>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</si>
  <si>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</si>
  <si>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</si>
  <si>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</si>
  <si>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</si>
  <si>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</si>
  <si>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</si>
  <si>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</si>
  <si>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</si>
  <si>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</si>
  <si>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</si>
  <si>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</si>
  <si>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</si>
  <si>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</si>
  <si>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</si>
  <si>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</si>
  <si>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</si>
  <si>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</si>
  <si>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</si>
  <si>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</si>
  <si>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</si>
  <si>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</si>
  <si>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</si>
  <si>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</si>
  <si>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</si>
  <si>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</si>
  <si>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</si>
  <si>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</si>
  <si>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</si>
  <si>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</si>
  <si>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</si>
  <si>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</si>
  <si>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</si>
  <si>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</si>
  <si>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</si>
  <si>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</si>
  <si>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</si>
  <si>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</si>
  <si>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</si>
  <si>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</si>
  <si>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</si>
  <si>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</si>
  <si>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</si>
  <si>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</si>
  <si>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</si>
  <si>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</si>
  <si>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</si>
  <si>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</si>
  <si>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</si>
  <si>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</si>
  <si>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</si>
  <si>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</si>
  <si>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</si>
  <si>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</si>
  <si>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</si>
  <si>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</si>
  <si>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</si>
  <si>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</si>
  <si>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</si>
  <si>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</si>
  <si>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</si>
  <si>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</si>
  <si>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</si>
  <si>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</si>
  <si>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</si>
  <si>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</si>
  <si>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</si>
  <si>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</si>
  <si>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</si>
  <si>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</si>
  <si>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</si>
  <si>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</si>
  <si>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</si>
  <si>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</si>
  <si>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</si>
  <si>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</si>
  <si>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</si>
  <si>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</si>
  <si>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</si>
  <si>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</si>
  <si>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</si>
  <si>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</si>
  <si>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</si>
  <si>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</si>
  <si>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</si>
  <si>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</si>
  <si>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</si>
  <si>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</si>
  <si>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</si>
  <si>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</si>
  <si>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</si>
  <si>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</si>
  <si>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</si>
  <si>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</si>
  <si>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</si>
  <si>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</si>
  <si>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</si>
  <si>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</si>
  <si>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</si>
  <si>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</si>
  <si>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</si>
  <si>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</si>
  <si>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</si>
  <si>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</si>
  <si>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</si>
  <si>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</si>
  <si>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</si>
  <si>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</si>
  <si>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</si>
  <si>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</si>
  <si>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</si>
  <si>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</si>
  <si>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</si>
  <si>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</si>
  <si>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</si>
  <si>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</si>
  <si>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</si>
  <si>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</si>
  <si>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</si>
  <si>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</si>
  <si>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</si>
  <si>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</si>
  <si>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</si>
  <si>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</si>
  <si>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</si>
  <si>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</si>
  <si>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</si>
  <si>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</si>
  <si>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</si>
  <si>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</si>
  <si>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</si>
  <si>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</si>
  <si>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</si>
  <si>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</si>
  <si>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</si>
  <si>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</si>
  <si>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</si>
  <si>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</si>
  <si>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</si>
  <si>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</si>
  <si>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</si>
  <si>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</si>
  <si>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</si>
  <si>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</si>
  <si>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</si>
  <si>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</si>
  <si>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</si>
  <si>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</si>
  <si>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</si>
  <si>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</si>
  <si>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</si>
  <si>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</si>
  <si>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</si>
  <si>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</si>
  <si>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</si>
  <si>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</si>
  <si>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</si>
  <si>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</si>
  <si>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</si>
  <si>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</si>
  <si>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</si>
  <si>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</si>
  <si>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</si>
  <si>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</si>
  <si>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</si>
  <si>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</si>
  <si>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</si>
  <si>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</si>
  <si>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</si>
  <si>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</si>
  <si>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</si>
  <si>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</si>
  <si>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</si>
  <si>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</si>
  <si>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</si>
  <si>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</si>
  <si>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</si>
  <si>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</si>
  <si>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</si>
  <si>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</si>
  <si>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</si>
  <si>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</si>
  <si>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</si>
  <si>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</si>
  <si>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</si>
  <si>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</si>
  <si>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</si>
  <si>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</si>
  <si>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</si>
  <si>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</si>
  <si>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</si>
  <si>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</si>
  <si>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</si>
  <si>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</si>
  <si>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</si>
  <si>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</si>
  <si>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</si>
  <si>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</si>
  <si>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</si>
  <si>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</si>
  <si>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</si>
  <si>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</si>
  <si>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</si>
  <si>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</si>
  <si>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</si>
  <si>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</si>
  <si>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</si>
  <si>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</si>
  <si>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</si>
  <si>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</si>
  <si>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</si>
  <si>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</si>
  <si>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</si>
  <si>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</si>
  <si>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</si>
  <si>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</si>
  <si>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</si>
  <si>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</si>
  <si>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</si>
  <si>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</si>
  <si>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</si>
  <si>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</si>
  <si>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</si>
  <si>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</si>
  <si>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</si>
  <si>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</si>
  <si>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</si>
  <si>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</si>
  <si>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</si>
  <si>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</si>
  <si>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</si>
  <si>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</si>
  <si>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</si>
  <si>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</si>
  <si>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</si>
  <si>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</si>
  <si>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</si>
  <si>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</si>
  <si>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</si>
  <si>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</si>
  <si>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</si>
  <si>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</si>
  <si>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</si>
  <si>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</si>
  <si>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</si>
  <si>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</si>
  <si>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</si>
  <si>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</si>
  <si>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</si>
  <si>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</si>
  <si>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</si>
  <si>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</si>
  <si>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</si>
  <si>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</si>
  <si>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</si>
  <si>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</si>
  <si>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</si>
  <si>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</si>
  <si>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</si>
  <si>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</si>
  <si>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</si>
  <si>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</si>
  <si>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</si>
  <si>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</si>
  <si>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</si>
  <si>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</si>
  <si>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</si>
  <si>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</si>
  <si>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</si>
  <si>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</si>
  <si>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</si>
  <si>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</si>
  <si>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</si>
  <si>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</si>
  <si>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</si>
  <si>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</si>
  <si>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</si>
  <si>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</si>
  <si>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</si>
  <si>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</si>
  <si>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</si>
  <si>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</si>
  <si>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</si>
  <si>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</si>
  <si>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</si>
  <si>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</si>
  <si>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</si>
  <si>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</si>
  <si>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</si>
  <si>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</si>
  <si>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</si>
  <si>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</si>
  <si>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</si>
  <si>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</si>
  <si>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</si>
  <si>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</si>
  <si>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</si>
  <si>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</si>
  <si>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</si>
  <si>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</si>
  <si>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</si>
  <si>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</si>
  <si>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</si>
  <si>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</si>
  <si>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</si>
  <si>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</si>
  <si>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</si>
  <si>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</si>
  <si>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</si>
  <si>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</si>
  <si>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</si>
  <si>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</si>
  <si>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</si>
  <si>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</si>
  <si>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</si>
  <si>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</si>
  <si>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</si>
  <si>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</si>
  <si>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</si>
  <si>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</si>
  <si>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</si>
  <si>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</si>
  <si>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</si>
  <si>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</si>
  <si>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</si>
  <si>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</si>
  <si>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</si>
  <si>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</si>
  <si>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</si>
  <si>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</si>
  <si>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</si>
  <si>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</si>
  <si>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</si>
  <si>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</si>
  <si>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</si>
  <si>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</si>
  <si>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</si>
  <si>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</si>
  <si>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</si>
  <si>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</si>
  <si>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</si>
  <si>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</si>
  <si>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</si>
  <si>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</si>
  <si>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</si>
  <si>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</si>
  <si>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</si>
  <si>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</si>
  <si>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</si>
  <si>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</si>
  <si>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</si>
  <si>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</si>
  <si>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</si>
  <si>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</si>
  <si>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</si>
  <si>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</si>
  <si>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</si>
  <si>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</si>
  <si>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</si>
  <si>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</si>
  <si>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</si>
  <si>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</si>
  <si>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</si>
  <si>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</si>
  <si>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</si>
  <si>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</si>
  <si>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</si>
  <si>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</si>
  <si>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</si>
  <si>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</si>
  <si>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</si>
  <si>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</si>
  <si>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</si>
  <si>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</si>
  <si>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</si>
  <si>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</si>
  <si>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</si>
  <si>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</si>
  <si>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</si>
  <si>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</si>
  <si>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</si>
  <si>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</si>
  <si>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</si>
  <si>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</si>
  <si>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</si>
  <si>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</si>
  <si>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</si>
  <si>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</si>
  <si>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</si>
  <si>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</si>
  <si>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</si>
  <si>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</si>
  <si>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</si>
  <si>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</si>
  <si>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</si>
  <si>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</si>
  <si>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</si>
  <si>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</si>
  <si>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</si>
  <si>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</si>
  <si>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</si>
  <si>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</si>
  <si>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</si>
  <si>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</si>
  <si>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</si>
  <si>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</si>
  <si>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</si>
  <si>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</si>
  <si>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</si>
  <si>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</si>
  <si>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</si>
  <si>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</si>
  <si>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</si>
  <si>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</si>
  <si>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</si>
  <si>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</si>
  <si>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</si>
  <si>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</si>
  <si>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</si>
  <si>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</si>
  <si>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</si>
  <si>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</si>
  <si>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</si>
  <si>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</si>
  <si>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</si>
  <si>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</si>
  <si>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</si>
  <si>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</si>
  <si>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</si>
  <si>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</si>
  <si>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</si>
  <si>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</si>
  <si>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</si>
  <si>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</si>
  <si>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</si>
  <si>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</si>
  <si>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</si>
  <si>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</si>
  <si>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</si>
  <si>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</si>
  <si>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</si>
  <si>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</si>
  <si>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</si>
  <si>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</si>
  <si>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</si>
  <si>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</si>
  <si>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</si>
  <si>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</si>
  <si>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</si>
  <si>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</si>
  <si>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</si>
  <si>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</si>
  <si>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</si>
  <si>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</si>
  <si>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</si>
  <si>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</si>
  <si>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</si>
  <si>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</si>
  <si>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</si>
  <si>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</si>
  <si>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</si>
  <si>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</si>
  <si>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</si>
  <si>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</si>
  <si>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</si>
  <si>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</si>
  <si>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</si>
  <si>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</si>
  <si>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</si>
  <si>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</si>
  <si>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</si>
  <si>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</si>
  <si>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</si>
  <si>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</si>
  <si>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</si>
  <si>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</si>
  <si>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</si>
  <si>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</si>
  <si>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</si>
  <si>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</si>
  <si>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</si>
  <si>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</si>
  <si>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</si>
  <si>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</si>
  <si>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</si>
  <si>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</si>
  <si>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</si>
  <si>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</si>
  <si>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</si>
  <si>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</si>
  <si>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</si>
  <si>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</si>
  <si>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</si>
  <si>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</si>
  <si>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</si>
  <si>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</si>
  <si>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</si>
  <si>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</si>
  <si>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</si>
  <si>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</si>
  <si>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</si>
  <si>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</si>
  <si>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</si>
  <si>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</si>
  <si>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</si>
  <si>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</si>
  <si>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</si>
  <si>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</si>
  <si>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</si>
  <si>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</si>
  <si>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</si>
  <si>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</si>
  <si>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</si>
  <si>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</si>
  <si>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</si>
  <si>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</si>
  <si>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</si>
  <si>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</si>
  <si>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</si>
  <si>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</si>
  <si>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</si>
  <si>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</si>
  <si>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</si>
  <si>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</si>
  <si>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</si>
  <si>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</si>
  <si>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</si>
  <si>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</si>
  <si>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</si>
  <si>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</si>
  <si>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</si>
  <si>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</si>
  <si>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</si>
  <si>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</si>
  <si>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</si>
  <si>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</si>
  <si>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</si>
  <si>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</si>
  <si>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</si>
  <si>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</si>
  <si>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</si>
  <si>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</si>
  <si>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</si>
  <si>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</si>
  <si>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</si>
  <si>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</si>
  <si>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</si>
  <si>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</si>
  <si>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</si>
  <si>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</si>
  <si>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</si>
  <si>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</si>
  <si>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</si>
  <si>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</si>
  <si>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</si>
  <si>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</si>
  <si>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</si>
  <si>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</si>
  <si>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</si>
  <si>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</si>
  <si>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</si>
  <si>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</si>
  <si>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</si>
  <si>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</si>
  <si>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</si>
  <si>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</si>
  <si>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</si>
  <si>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</si>
  <si>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</si>
  <si>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</si>
  <si>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</si>
  <si>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</si>
  <si>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</si>
  <si>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</si>
  <si>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</si>
  <si>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</si>
  <si>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</si>
  <si>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</si>
  <si>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</si>
  <si>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</si>
  <si>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</si>
  <si>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</si>
  <si>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</si>
  <si>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</si>
  <si>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</si>
  <si>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</si>
  <si>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</si>
  <si>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</si>
  <si>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</si>
  <si>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</si>
  <si>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</si>
  <si>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</si>
  <si>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</si>
  <si>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</si>
  <si>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</si>
  <si>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</si>
  <si>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</si>
  <si>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</si>
  <si>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</si>
  <si>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</si>
  <si>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</si>
  <si>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</si>
  <si>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</si>
  <si>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</si>
  <si>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</si>
  <si>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</si>
  <si>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</si>
  <si>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</si>
  <si>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</si>
  <si>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</si>
  <si>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</si>
  <si>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</si>
  <si>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</si>
  <si>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</si>
  <si>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</si>
  <si>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</si>
  <si>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</si>
  <si>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</si>
  <si>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</si>
  <si>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</si>
  <si>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</si>
  <si>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</si>
  <si>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</si>
  <si>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</si>
  <si>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</si>
  <si>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</si>
  <si>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</si>
  <si>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</si>
  <si>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</si>
  <si>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</si>
  <si>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</si>
  <si>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</si>
  <si>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</si>
  <si>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</si>
  <si>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</si>
  <si>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</si>
  <si>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</si>
  <si>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</si>
  <si>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</si>
  <si>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</si>
  <si>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</si>
  <si>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</si>
  <si>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</si>
  <si>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</si>
  <si>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</si>
  <si>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</si>
  <si>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</si>
  <si>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</si>
  <si>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</si>
  <si>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</si>
  <si>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</si>
  <si>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</si>
  <si>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</si>
  <si>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</si>
  <si>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</si>
  <si>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</si>
  <si>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</si>
  <si>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</si>
  <si>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</si>
  <si>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</si>
  <si>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</si>
  <si>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</si>
  <si>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</si>
  <si>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</si>
  <si>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</si>
  <si>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</si>
  <si>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</si>
  <si>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</si>
  <si>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</si>
  <si>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</si>
  <si>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</si>
  <si>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</si>
  <si>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</si>
  <si>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</si>
  <si>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</si>
  <si>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</si>
  <si>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</si>
  <si>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</si>
  <si>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</si>
  <si>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</si>
  <si>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</si>
  <si>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</si>
  <si>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</si>
  <si>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</si>
  <si>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</si>
  <si>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</si>
  <si>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</si>
  <si>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</si>
  <si>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</si>
  <si>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</si>
  <si>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</si>
  <si>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</si>
  <si>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</si>
  <si>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</si>
  <si>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</si>
  <si>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</si>
  <si>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</si>
  <si>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</si>
  <si>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</si>
  <si>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</si>
  <si>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</si>
  <si>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</si>
  <si>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</si>
  <si>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</si>
  <si>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</si>
  <si>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</si>
  <si>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</si>
  <si>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</si>
  <si>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</si>
  <si>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</si>
  <si>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</si>
  <si>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</si>
  <si>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</si>
  <si>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</si>
  <si>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</si>
  <si>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</si>
  <si>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</si>
  <si>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</si>
  <si>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</si>
  <si>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</si>
  <si>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</si>
  <si>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</si>
  <si>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</si>
  <si>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</si>
  <si>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</si>
  <si>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</si>
  <si>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</si>
  <si>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</si>
  <si>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</si>
  <si>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</si>
  <si>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</si>
  <si>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</si>
  <si>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</si>
  <si>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</si>
  <si>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</si>
  <si>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</si>
  <si>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</si>
  <si>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</si>
  <si>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</si>
  <si>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</si>
  <si>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</si>
  <si>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</si>
  <si>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</si>
  <si>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</si>
  <si>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</si>
  <si>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</si>
  <si>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</si>
  <si>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</si>
  <si>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</si>
  <si>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</si>
  <si>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</si>
  <si>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</si>
  <si>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</si>
  <si>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</si>
  <si>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</si>
  <si>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</si>
  <si>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</si>
  <si>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</si>
  <si>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</si>
  <si>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</si>
  <si>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</si>
  <si>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</si>
  <si>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</si>
  <si>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</si>
  <si>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</si>
  <si>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</si>
  <si>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</si>
  <si>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</si>
  <si>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</si>
  <si>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</si>
  <si>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</si>
  <si>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</si>
  <si>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</si>
  <si>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</si>
  <si>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</si>
  <si>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</si>
  <si>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</si>
  <si>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</si>
  <si>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</si>
  <si>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</si>
  <si>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</si>
  <si>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</si>
  <si>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</si>
  <si>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</si>
  <si>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</si>
  <si>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</si>
  <si>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</si>
  <si>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</si>
  <si>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</si>
  <si>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</si>
  <si>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</si>
  <si>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</si>
  <si>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</si>
  <si>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</si>
  <si>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</si>
  <si>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</si>
  <si>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</si>
  <si>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</si>
  <si>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</si>
  <si>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</si>
  <si>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</si>
  <si>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</si>
  <si>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</si>
  <si>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</si>
  <si>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</si>
  <si>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</si>
  <si>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</si>
  <si>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</si>
  <si>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</si>
  <si>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</si>
  <si>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</si>
  <si>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</si>
  <si>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</si>
  <si>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</si>
  <si>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</si>
  <si>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</si>
  <si>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</si>
  <si>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</si>
  <si>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</si>
  <si>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</si>
  <si>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</si>
  <si>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</si>
  <si>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</si>
  <si>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</si>
  <si>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</si>
  <si>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</si>
  <si>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</si>
  <si>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</si>
  <si>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</si>
  <si>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</si>
  <si>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</si>
  <si>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</si>
  <si>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</si>
  <si>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</si>
  <si>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</si>
  <si>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</si>
  <si>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</si>
  <si>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</si>
  <si>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</si>
  <si>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</si>
  <si>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</si>
  <si>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</si>
  <si>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</si>
  <si>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</si>
  <si>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</si>
  <si>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</si>
  <si>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</si>
  <si>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</si>
  <si>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</si>
  <si>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</si>
  <si>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</si>
  <si>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</si>
  <si>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</si>
  <si>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</si>
  <si>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</si>
  <si>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</si>
  <si>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</si>
  <si>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</si>
  <si>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</si>
  <si>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</si>
  <si>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</si>
  <si>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</si>
  <si>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</si>
  <si>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</si>
  <si>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</si>
  <si>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</si>
  <si>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</si>
  <si>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</si>
  <si>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</si>
  <si>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</si>
  <si>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</si>
  <si>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</si>
  <si>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</si>
  <si>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</si>
  <si>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</si>
  <si>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</si>
  <si>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</si>
  <si>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</si>
  <si>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</si>
  <si>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</si>
  <si>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</si>
  <si>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</si>
  <si>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</si>
  <si>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</si>
  <si>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</si>
  <si>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</si>
  <si>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</si>
  <si>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</si>
  <si>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</si>
  <si>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</si>
  <si>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</si>
  <si>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</si>
  <si>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</si>
  <si>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</si>
  <si>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</si>
  <si>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</si>
  <si>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</si>
  <si>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</si>
  <si>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</si>
  <si>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</si>
  <si>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</si>
  <si>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</si>
  <si>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</si>
  <si>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</si>
  <si>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</si>
  <si>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</si>
  <si>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</si>
  <si>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</si>
  <si>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</si>
  <si>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</si>
  <si>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</si>
  <si>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</si>
  <si>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</si>
  <si>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</si>
  <si>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</si>
  <si>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</si>
  <si>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</si>
  <si>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</si>
  <si>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</si>
  <si>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</si>
  <si>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</si>
  <si>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</si>
  <si>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</si>
  <si>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</si>
  <si>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</si>
  <si>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</si>
  <si>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</si>
  <si>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</si>
  <si>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</si>
  <si>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</si>
  <si>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</si>
  <si>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</si>
  <si>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</si>
  <si>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</si>
  <si>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</si>
  <si>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</si>
  <si>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</si>
  <si>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</si>
  <si>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</si>
  <si>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</si>
  <si>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</si>
  <si>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</si>
  <si>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</si>
  <si>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</si>
  <si>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</si>
  <si>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</si>
  <si>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</si>
  <si>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</si>
  <si>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</si>
  <si>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</si>
  <si>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</si>
  <si>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</si>
  <si>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</si>
  <si>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</si>
  <si>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</si>
  <si>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</si>
  <si>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</si>
  <si>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</si>
  <si>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</si>
  <si>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</si>
  <si>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</si>
  <si>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</si>
  <si>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</si>
  <si>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</si>
  <si>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</si>
  <si>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</si>
  <si>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</si>
  <si>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</si>
  <si>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</si>
  <si>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</si>
  <si>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</si>
  <si>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</si>
  <si>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</si>
  <si>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</si>
  <si>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</si>
  <si>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</si>
  <si>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</si>
  <si>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</si>
  <si>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</si>
  <si>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</si>
  <si>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</si>
  <si>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</si>
  <si>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</si>
  <si>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</si>
  <si>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</si>
  <si>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</si>
  <si>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</si>
  <si>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</si>
  <si>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</si>
  <si>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</si>
  <si>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</si>
  <si>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</si>
  <si>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</si>
  <si>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</si>
  <si>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</si>
  <si>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</si>
  <si>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</si>
  <si>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</si>
  <si>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</si>
  <si>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</si>
  <si>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</si>
  <si>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</si>
  <si>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</si>
  <si>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</si>
  <si>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</si>
  <si>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</si>
  <si>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</si>
  <si>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</si>
  <si>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</si>
  <si>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</si>
  <si>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</si>
  <si>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</si>
  <si>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</si>
  <si>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</si>
  <si>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</si>
  <si>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</si>
  <si>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</si>
  <si>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</si>
  <si>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</si>
  <si>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</si>
  <si>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</si>
  <si>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</si>
  <si>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</si>
  <si>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</si>
  <si>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</si>
  <si>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</si>
  <si>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</si>
  <si>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</si>
  <si>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</si>
  <si>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</si>
  <si>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</si>
  <si>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</si>
  <si>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</si>
  <si>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</si>
  <si>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</si>
  <si>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</si>
  <si>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</si>
  <si>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</si>
  <si>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</si>
  <si>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</si>
  <si>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</si>
  <si>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</si>
  <si>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</si>
  <si>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</si>
  <si>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</si>
  <si>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</si>
  <si>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</si>
  <si>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</si>
  <si>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</si>
  <si>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</si>
  <si>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</si>
  <si>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</si>
  <si>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</si>
  <si>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</si>
  <si>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</si>
  <si>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</si>
  <si>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</si>
  <si>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</si>
  <si>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</si>
  <si>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</si>
  <si>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</si>
  <si>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</si>
  <si>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</si>
  <si>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</si>
  <si>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</si>
  <si>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</si>
  <si>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</si>
  <si>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</si>
  <si>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</si>
  <si>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</si>
  <si>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</si>
  <si>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</si>
  <si>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</si>
  <si>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</si>
  <si>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</si>
  <si>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</si>
  <si>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</si>
  <si>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</si>
  <si>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</si>
  <si>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</si>
  <si>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</si>
  <si>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</si>
  <si>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</si>
  <si>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</si>
  <si>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</si>
  <si>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</si>
  <si>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</si>
  <si>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</si>
  <si>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</si>
  <si>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</si>
  <si>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</si>
  <si>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</si>
  <si>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</si>
  <si>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</si>
  <si>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</si>
  <si>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</si>
  <si>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</si>
  <si>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</si>
  <si>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</si>
  <si>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</si>
  <si>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</si>
  <si>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</si>
  <si>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</si>
  <si>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</si>
  <si>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</si>
  <si>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</si>
  <si>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</si>
  <si>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</si>
  <si>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</si>
  <si>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</si>
  <si>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</si>
  <si>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</si>
  <si>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</si>
  <si>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</si>
  <si>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</si>
  <si>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</si>
  <si>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</si>
  <si>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</si>
  <si>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</si>
  <si>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</si>
  <si>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</si>
  <si>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</si>
  <si>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</si>
  <si>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</si>
  <si>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</si>
  <si>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</si>
  <si>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</si>
  <si>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</si>
  <si>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</si>
  <si>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</si>
  <si>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</si>
  <si>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</si>
  <si>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</si>
  <si>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</si>
  <si>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</si>
  <si>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</si>
  <si>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</si>
  <si>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</si>
  <si>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</si>
  <si>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</si>
  <si>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</si>
  <si>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</si>
  <si>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</si>
  <si>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</si>
  <si>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</si>
  <si>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</si>
  <si>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</si>
  <si>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</si>
  <si>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</si>
  <si>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</si>
  <si>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</si>
  <si>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</si>
  <si>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</si>
  <si>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</si>
  <si>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</si>
  <si>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</si>
  <si>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</si>
  <si>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</si>
  <si>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</si>
  <si>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</si>
  <si>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</si>
  <si>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</si>
  <si>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</si>
  <si>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</si>
  <si>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</si>
  <si>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</si>
  <si>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</si>
  <si>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</si>
  <si>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</si>
  <si>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</si>
  <si>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</si>
  <si>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</si>
  <si>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</si>
  <si>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</si>
  <si>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</si>
  <si>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</si>
  <si>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</si>
  <si>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</si>
  <si>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</si>
  <si>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</si>
  <si>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</si>
  <si>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</si>
  <si>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</si>
  <si>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</si>
  <si>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</si>
  <si>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</si>
  <si>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</si>
  <si>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</si>
  <si>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</si>
  <si>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</si>
  <si>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</si>
  <si>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</si>
  <si>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</si>
  <si>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</si>
  <si>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</si>
  <si>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</si>
  <si>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</si>
  <si>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</si>
  <si>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</si>
  <si>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</si>
  <si>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</si>
  <si>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</si>
  <si>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</si>
  <si>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</si>
  <si>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</si>
  <si>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</si>
  <si>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</si>
  <si>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</si>
  <si>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</si>
  <si>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</si>
  <si>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</si>
  <si>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</si>
  <si>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</si>
  <si>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</si>
  <si>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</si>
  <si>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</si>
  <si>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</si>
  <si>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</si>
  <si>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</si>
  <si>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</si>
  <si>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</si>
  <si>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</si>
  <si>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</si>
  <si>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</si>
  <si>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</si>
  <si>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</si>
  <si>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</si>
  <si>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</si>
  <si>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</si>
  <si>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</si>
  <si>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</si>
  <si>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</si>
  <si>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</si>
  <si>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</si>
  <si>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</si>
  <si>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</si>
  <si>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</si>
  <si>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</si>
  <si>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</si>
  <si>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</si>
  <si>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</si>
  <si>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</si>
  <si>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</si>
  <si>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</si>
  <si>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</si>
  <si>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</si>
  <si>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</si>
  <si>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</si>
  <si>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</si>
  <si>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</si>
  <si>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</si>
  <si>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</si>
  <si>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</si>
  <si>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</si>
  <si>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</si>
  <si>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</si>
  <si>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</si>
  <si>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</si>
  <si>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</si>
  <si>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</si>
  <si>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</si>
  <si>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</si>
  <si>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</si>
  <si>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</si>
  <si>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</si>
  <si>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</si>
  <si>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</si>
  <si>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</si>
  <si>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</si>
  <si>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</si>
  <si>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</si>
  <si>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</si>
  <si>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</si>
  <si>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</si>
  <si>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</si>
  <si>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</si>
  <si>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</si>
  <si>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</si>
  <si>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</si>
  <si>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</si>
  <si>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</si>
  <si>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</si>
  <si>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</si>
  <si>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</si>
  <si>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</si>
  <si>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</si>
  <si>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</si>
  <si>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</si>
  <si>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</si>
  <si>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</si>
  <si>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</si>
  <si>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</si>
  <si>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</si>
  <si>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</si>
  <si>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</si>
  <si>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</si>
  <si>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</si>
  <si>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</si>
  <si>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</si>
  <si>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</si>
  <si>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</si>
  <si>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</si>
  <si>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</si>
  <si>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</si>
  <si>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</si>
  <si>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</si>
  <si>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</si>
  <si>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</si>
  <si>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</si>
  <si>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</si>
  <si>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</si>
  <si>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</si>
  <si>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</si>
  <si>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</si>
  <si>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</si>
  <si>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</si>
  <si>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</si>
  <si>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</si>
  <si>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</si>
  <si>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</si>
  <si>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</si>
  <si>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</si>
  <si>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</si>
  <si>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</si>
  <si>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</si>
  <si>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</si>
  <si>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</si>
  <si>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</si>
  <si>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</si>
  <si>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</si>
  <si>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</si>
  <si>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</si>
  <si>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</si>
  <si>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</si>
  <si>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</si>
  <si>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</si>
  <si>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</si>
  <si>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</si>
  <si>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</si>
  <si>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</si>
  <si>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</si>
  <si>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</si>
  <si>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</si>
  <si>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</si>
  <si>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</si>
  <si>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</si>
  <si>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</si>
  <si>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</si>
  <si>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</si>
  <si>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</si>
  <si>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</si>
  <si>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</si>
  <si>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</si>
  <si>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</si>
  <si>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</si>
  <si>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</si>
  <si>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</si>
  <si>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</si>
  <si>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</si>
  <si>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</si>
  <si>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</si>
  <si>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</si>
  <si>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</si>
  <si>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</si>
  <si>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</si>
  <si>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</si>
  <si>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</si>
  <si>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</si>
  <si>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</si>
  <si>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</si>
  <si>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</si>
  <si>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</si>
  <si>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</si>
  <si>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</si>
  <si>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</si>
  <si>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</si>
  <si>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</si>
  <si>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</si>
  <si>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</si>
  <si>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</si>
  <si>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</si>
  <si>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</si>
  <si>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</si>
  <si>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</si>
  <si>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</si>
  <si>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</si>
  <si>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</si>
  <si>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</si>
  <si>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</si>
  <si>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</si>
  <si>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</si>
  <si>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</si>
  <si>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</si>
  <si>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</si>
  <si>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</si>
  <si>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</si>
  <si>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</si>
  <si>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</si>
  <si>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</si>
  <si>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</si>
  <si>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</si>
  <si>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</si>
  <si>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</si>
  <si>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</si>
  <si>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</si>
  <si>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</si>
  <si>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</si>
  <si>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</si>
  <si>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</si>
  <si>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</si>
  <si>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</si>
  <si>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</si>
  <si>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</si>
  <si>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</si>
  <si>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</si>
  <si>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</si>
  <si>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</si>
  <si>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</si>
  <si>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</si>
  <si>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</si>
  <si>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</si>
  <si>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</si>
  <si>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</si>
  <si>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</si>
  <si>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</si>
  <si>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</si>
  <si>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</si>
  <si>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</si>
  <si>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</si>
  <si>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</si>
  <si>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</si>
  <si>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</si>
  <si>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</si>
  <si>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</si>
  <si>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</si>
  <si>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</si>
  <si>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</si>
  <si>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</si>
  <si>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</si>
  <si>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</si>
  <si>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</si>
  <si>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</si>
  <si>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</si>
  <si>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</si>
  <si>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</si>
  <si>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</si>
  <si>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</si>
  <si>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</si>
  <si>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</si>
  <si>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</si>
  <si>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</si>
  <si>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</si>
  <si>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</si>
  <si>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</si>
  <si>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</si>
  <si>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</si>
  <si>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</si>
  <si>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</si>
  <si>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</si>
  <si>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</si>
  <si>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</si>
  <si>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</si>
  <si>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</si>
  <si>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</si>
  <si>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</si>
  <si>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</si>
  <si>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</si>
  <si>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</si>
  <si>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</si>
  <si>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</si>
  <si>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</si>
  <si>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</si>
  <si>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</si>
  <si>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</si>
  <si>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</si>
  <si>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</si>
  <si>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</si>
  <si>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</si>
  <si>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</si>
  <si>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</si>
  <si>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</si>
  <si>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</si>
  <si>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</si>
  <si>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</si>
  <si>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</si>
  <si>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</si>
  <si>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</si>
  <si>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</si>
  <si>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</si>
  <si>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</si>
  <si>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</si>
  <si>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</si>
  <si>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</si>
  <si>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</si>
  <si>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</si>
  <si>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</si>
  <si>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</si>
  <si>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</si>
  <si>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</si>
  <si>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</si>
  <si>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</si>
  <si>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</si>
  <si>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</si>
  <si>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</si>
  <si>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</si>
  <si>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</si>
  <si>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</si>
  <si>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</si>
  <si>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</si>
  <si>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</si>
  <si>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</si>
  <si>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</si>
  <si>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</si>
  <si>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</si>
  <si>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</si>
  <si>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</si>
  <si>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</si>
  <si>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</si>
  <si>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</si>
  <si>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</si>
  <si>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</si>
  <si>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</si>
  <si>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</si>
  <si>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</si>
  <si>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</si>
  <si>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</si>
  <si>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</si>
  <si>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</si>
  <si>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</si>
  <si>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</si>
  <si>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</si>
  <si>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</si>
  <si>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</si>
  <si>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</si>
  <si>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</si>
  <si>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</si>
  <si>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</si>
  <si>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</si>
  <si>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</si>
  <si>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</si>
  <si>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</si>
  <si>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</si>
  <si>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</si>
  <si>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</si>
  <si>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</si>
  <si>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</si>
  <si>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</si>
  <si>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</si>
  <si>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</si>
  <si>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</si>
  <si>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</si>
  <si>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</si>
  <si>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</si>
  <si>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</si>
  <si>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</si>
  <si>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</si>
  <si>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</si>
  <si>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</si>
  <si>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</si>
  <si>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</si>
  <si>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</si>
  <si>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</si>
  <si>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</si>
  <si>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</si>
  <si>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</si>
  <si>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</si>
  <si>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</si>
  <si>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</si>
  <si>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</si>
  <si>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</si>
  <si>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</si>
  <si>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</si>
  <si>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</si>
  <si>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</si>
  <si>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</si>
  <si>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</si>
  <si>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</si>
  <si>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</si>
  <si>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</si>
  <si>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</si>
  <si>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</si>
  <si>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</si>
  <si>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</si>
  <si>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</si>
  <si>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</si>
  <si>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</si>
  <si>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</si>
  <si>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</si>
  <si>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</si>
  <si>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</si>
  <si>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</si>
  <si>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</si>
  <si>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</si>
  <si>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</si>
  <si>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</si>
  <si>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</si>
  <si>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</si>
  <si>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</si>
  <si>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</si>
  <si>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</si>
  <si>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</si>
  <si>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</si>
  <si>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</si>
  <si>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</si>
  <si>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</si>
  <si>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</si>
  <si>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</si>
  <si>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</si>
  <si>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</si>
  <si>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</si>
  <si>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</si>
  <si>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</si>
  <si>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</si>
  <si>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</si>
  <si>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</si>
  <si>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</si>
  <si>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</si>
  <si>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</si>
  <si>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</si>
  <si>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</si>
  <si>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</si>
  <si>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</si>
  <si>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</si>
  <si>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</si>
  <si>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</si>
  <si>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</si>
  <si>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</si>
  <si>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</si>
  <si>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</si>
  <si>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</si>
  <si>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</si>
  <si>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</si>
  <si>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</si>
  <si>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</si>
  <si>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</si>
  <si>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</si>
  <si>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</si>
  <si>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</si>
  <si>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</si>
  <si>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</si>
  <si>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</si>
  <si>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</si>
  <si>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</si>
  <si>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</si>
  <si>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</si>
  <si>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</si>
  <si>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</si>
  <si>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</si>
  <si>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</si>
  <si>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</si>
  <si>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</si>
  <si>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</si>
  <si>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</si>
  <si>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</si>
  <si>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</si>
  <si>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</si>
  <si>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</si>
  <si>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</si>
  <si>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</si>
  <si>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</si>
  <si>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</si>
  <si>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</si>
  <si>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</si>
  <si>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</si>
  <si>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</si>
  <si>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</si>
  <si>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</si>
  <si>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</si>
  <si>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</si>
  <si>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</si>
  <si>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</si>
  <si>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</si>
  <si>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</si>
  <si>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</si>
  <si>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</si>
  <si>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</si>
  <si>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</si>
  <si>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</si>
  <si>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</si>
  <si>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</si>
  <si>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</si>
  <si>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</si>
  <si>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</si>
  <si>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</si>
  <si>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</si>
  <si>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</si>
  <si>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</si>
  <si>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</si>
  <si>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</si>
  <si>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</si>
  <si>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</si>
  <si>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</si>
  <si>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</si>
  <si>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</si>
  <si>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</si>
  <si>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</si>
  <si>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</si>
  <si>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</si>
  <si>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</si>
  <si>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</si>
  <si>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</si>
  <si>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</si>
  <si>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</si>
  <si>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</si>
  <si>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</si>
  <si>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</si>
  <si>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</si>
  <si>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</si>
  <si>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</si>
  <si>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</si>
  <si>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</si>
  <si>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</si>
  <si>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</si>
  <si>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</si>
  <si>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</si>
  <si>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</si>
  <si>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</si>
  <si>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</si>
  <si>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</si>
  <si>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</si>
  <si>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</si>
  <si>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</si>
  <si>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</si>
  <si>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</si>
  <si>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</si>
  <si>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</si>
  <si>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</si>
  <si>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</si>
  <si>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</si>
  <si>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</si>
  <si>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</si>
  <si>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</si>
  <si>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</si>
  <si>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</si>
  <si>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</si>
  <si>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</si>
  <si>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</si>
  <si>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</si>
  <si>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</si>
  <si>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</si>
  <si>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</si>
  <si>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</si>
  <si>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</si>
  <si>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</si>
  <si>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</si>
  <si>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</si>
  <si>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</si>
  <si>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</si>
  <si>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</si>
  <si>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</si>
  <si>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</si>
  <si>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</si>
  <si>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</si>
  <si>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</si>
  <si>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</si>
  <si>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</si>
  <si>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</si>
  <si>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</si>
  <si>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</si>
  <si>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</si>
  <si>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</si>
  <si>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</si>
  <si>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</si>
  <si>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</si>
  <si>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</si>
  <si>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</si>
  <si>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</si>
  <si>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</si>
  <si>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</si>
  <si>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</si>
  <si>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</si>
  <si>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</si>
  <si>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</si>
  <si>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</si>
  <si>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</si>
  <si>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</si>
  <si>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</si>
  <si>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</si>
  <si>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</si>
  <si>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</si>
  <si>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</si>
  <si>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</si>
  <si>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</si>
  <si>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</si>
  <si>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</si>
  <si>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</si>
  <si>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</si>
  <si>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</si>
  <si>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</si>
  <si>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</si>
  <si>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</si>
  <si>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</si>
  <si>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</si>
  <si>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</si>
  <si>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</si>
  <si>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</si>
  <si>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</si>
  <si>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</si>
  <si>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</si>
  <si>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</si>
  <si>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</si>
  <si>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</si>
  <si>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</si>
  <si>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</si>
  <si>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</si>
  <si>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</si>
  <si>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</si>
  <si>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</si>
  <si>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</si>
  <si>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</si>
  <si>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</si>
  <si>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</si>
  <si>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</si>
  <si>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</si>
  <si>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</si>
  <si>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</si>
  <si>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</si>
  <si>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</si>
  <si>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</si>
  <si>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</si>
  <si>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</si>
  <si>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</si>
  <si>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</si>
  <si>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</si>
  <si>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</si>
  <si>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</si>
  <si>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</si>
  <si>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</si>
  <si>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</si>
  <si>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</si>
  <si>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</si>
  <si>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</si>
  <si>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</si>
  <si>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</si>
  <si>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</si>
  <si>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</si>
  <si>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</si>
  <si>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</si>
  <si>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</si>
  <si>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</si>
  <si>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</si>
  <si>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</si>
  <si>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</si>
  <si>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</si>
  <si>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</si>
  <si>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</si>
  <si>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</si>
  <si>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</si>
  <si>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</si>
  <si>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</si>
  <si>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</si>
  <si>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</si>
  <si>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</si>
  <si>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</si>
  <si>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</si>
  <si>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</si>
  <si>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</si>
  <si>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</si>
  <si>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</si>
  <si>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</si>
  <si>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</si>
  <si>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</si>
  <si>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</si>
  <si>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</si>
  <si>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</si>
  <si>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</si>
  <si>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</si>
  <si>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</si>
  <si>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</si>
  <si>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</si>
  <si>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</si>
  <si>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</si>
  <si>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</si>
  <si>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</si>
  <si>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</si>
  <si>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</si>
  <si>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</si>
  <si>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</si>
  <si>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</si>
  <si>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</si>
  <si>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</si>
  <si>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</si>
  <si>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</si>
  <si>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</si>
  <si>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</si>
  <si>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</si>
  <si>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</si>
  <si>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</si>
  <si>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</si>
  <si>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</si>
  <si>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</si>
  <si>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</si>
  <si>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</si>
  <si>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</si>
  <si>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</si>
  <si>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</si>
  <si>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</si>
  <si>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</si>
  <si>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</si>
  <si>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</si>
  <si>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</si>
  <si>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</si>
  <si>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</si>
  <si>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</si>
  <si>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</si>
  <si>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</si>
  <si>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</si>
  <si>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</si>
  <si>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</si>
  <si>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</si>
  <si>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</si>
  <si>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</si>
  <si>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</si>
  <si>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</si>
  <si>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</si>
  <si>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</si>
  <si>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</si>
  <si>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</si>
  <si>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</si>
  <si>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</si>
  <si>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</si>
  <si>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</si>
  <si>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</si>
  <si>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</si>
  <si>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</si>
  <si>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</si>
  <si>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</si>
  <si>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</si>
  <si>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</si>
  <si>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</si>
  <si>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</si>
  <si>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</si>
  <si>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</si>
  <si>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</si>
  <si>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</si>
  <si>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</si>
  <si>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</si>
  <si>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</si>
  <si>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</si>
  <si>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</si>
  <si>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</si>
  <si>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</si>
  <si>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</si>
  <si>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</si>
  <si>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</si>
  <si>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</si>
  <si>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</si>
  <si>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</si>
  <si>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</si>
  <si>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</si>
  <si>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</si>
  <si>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</si>
  <si>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</si>
  <si>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</si>
  <si>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</si>
  <si>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</si>
  <si>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</si>
  <si>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</si>
  <si>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</si>
  <si>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</si>
  <si>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</si>
  <si>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</si>
  <si>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</si>
  <si>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</si>
  <si>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</si>
  <si>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</si>
  <si>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</si>
  <si>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</si>
  <si>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</si>
  <si>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</si>
  <si>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</si>
  <si>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</si>
  <si>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</si>
  <si>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</si>
  <si>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</si>
  <si>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</si>
  <si>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</si>
  <si>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</si>
  <si>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</si>
  <si>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</si>
  <si>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</si>
  <si>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</si>
  <si>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</si>
  <si>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</si>
  <si>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</si>
  <si>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</si>
  <si>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</si>
  <si>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</si>
  <si>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</si>
  <si>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</si>
  <si>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</si>
  <si>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</si>
  <si>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</si>
  <si>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</si>
  <si>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</si>
  <si>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</si>
  <si>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</si>
  <si>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</si>
  <si>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</si>
  <si>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</si>
  <si>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</si>
  <si>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</si>
  <si>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</si>
  <si>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</si>
  <si>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</si>
  <si>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</si>
  <si>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</si>
  <si>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</si>
  <si>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</si>
  <si>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</si>
  <si>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</si>
  <si>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</si>
  <si>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</si>
  <si>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</si>
  <si>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</si>
  <si>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</si>
  <si>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</si>
  <si>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</si>
  <si>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</si>
  <si>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</si>
  <si>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</si>
  <si>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</si>
  <si>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</si>
  <si>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</si>
  <si>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</si>
  <si>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</si>
  <si>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</si>
  <si>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</si>
  <si>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</si>
  <si>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</si>
  <si>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</si>
  <si>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</si>
  <si>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</si>
  <si>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</si>
  <si>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</si>
  <si>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</si>
  <si>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</si>
  <si>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</si>
  <si>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</si>
  <si>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</si>
  <si>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</si>
  <si>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</si>
  <si>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</si>
  <si>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</si>
  <si>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</si>
  <si>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</si>
  <si>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</si>
  <si>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</si>
  <si>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</si>
  <si>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</si>
  <si>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</si>
  <si>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</si>
  <si>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</si>
  <si>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</si>
  <si>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</si>
  <si>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</si>
  <si>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</si>
  <si>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</si>
  <si>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</si>
  <si>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</si>
  <si>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</si>
  <si>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</si>
  <si>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</si>
  <si>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</si>
  <si>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</si>
  <si>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</si>
  <si>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</si>
  <si>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</si>
  <si>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</si>
  <si>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</si>
  <si>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</si>
  <si>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</si>
  <si>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</si>
  <si>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</si>
  <si>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</si>
  <si>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</si>
  <si>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</si>
  <si>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</si>
  <si>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</si>
  <si>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</si>
  <si>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</si>
  <si>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</si>
  <si>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</si>
  <si>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</si>
  <si>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</si>
  <si>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</si>
  <si>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</si>
  <si>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</si>
  <si>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</si>
  <si>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</si>
  <si>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</si>
  <si>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</si>
  <si>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</si>
  <si>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</si>
  <si>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</si>
  <si>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</si>
  <si>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</si>
  <si>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</si>
  <si>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</si>
  <si>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</si>
  <si>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</si>
  <si>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</si>
  <si>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</si>
  <si>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</si>
  <si>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</si>
  <si>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</si>
  <si>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</si>
  <si>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</si>
  <si>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</si>
  <si>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</si>
  <si>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</si>
  <si>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</si>
  <si>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</si>
  <si>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</si>
  <si>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</si>
  <si>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</si>
  <si>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</si>
  <si>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</si>
  <si>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</si>
  <si>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</si>
  <si>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</si>
  <si>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</si>
  <si>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</si>
  <si>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</si>
  <si>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</si>
  <si>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</si>
  <si>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</si>
  <si>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</si>
  <si>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</si>
  <si>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</si>
  <si>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</si>
  <si>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</si>
  <si>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</si>
  <si>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</si>
  <si>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</si>
  <si>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</si>
  <si>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</si>
  <si>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</si>
  <si>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</si>
  <si>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</si>
  <si>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</si>
  <si>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</si>
  <si>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</si>
  <si>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</si>
  <si>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</si>
  <si>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</si>
  <si>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</si>
  <si>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</si>
  <si>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</si>
  <si>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</si>
  <si>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</si>
  <si>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</si>
  <si>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</si>
  <si>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</si>
  <si>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</si>
  <si>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</si>
  <si>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</si>
  <si>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</si>
  <si>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</si>
  <si>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</si>
  <si>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</si>
  <si>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</si>
  <si>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</si>
  <si>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</si>
  <si>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</si>
  <si>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</si>
  <si>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</si>
  <si>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</si>
  <si>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</si>
  <si>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</si>
  <si>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</si>
  <si>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</si>
  <si>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</si>
  <si>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</si>
  <si>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</si>
  <si>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</si>
  <si>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</si>
  <si>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</si>
  <si>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</si>
  <si>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</si>
  <si>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</si>
  <si>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</si>
  <si>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</si>
  <si>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</si>
  <si>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</si>
  <si>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</si>
  <si>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</si>
  <si>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</si>
  <si>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</si>
  <si>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</si>
  <si>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</si>
  <si>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</si>
  <si>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</si>
  <si>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</si>
  <si>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</si>
  <si>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</si>
  <si>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</si>
  <si>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</si>
  <si>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</si>
  <si>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</si>
  <si>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</si>
  <si>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</si>
  <si>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</si>
  <si>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</si>
  <si>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</si>
  <si>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</si>
  <si>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</si>
  <si>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</si>
  <si>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</si>
  <si>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</si>
  <si>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</si>
  <si>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</si>
  <si>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</si>
  <si>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</si>
  <si>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</si>
  <si>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</si>
  <si>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</si>
  <si>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</si>
  <si>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</si>
  <si>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</si>
  <si>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</si>
  <si>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</si>
  <si>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</si>
  <si>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</si>
  <si>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</si>
  <si>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</si>
  <si>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</si>
  <si>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</si>
  <si>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</si>
  <si>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</si>
  <si>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</si>
  <si>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</si>
  <si>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</si>
  <si>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</si>
  <si>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</si>
  <si>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</si>
  <si>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</si>
  <si>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</si>
  <si>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</si>
  <si>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</si>
  <si>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</si>
  <si>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</si>
  <si>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</si>
  <si>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</si>
  <si>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</si>
  <si>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</si>
  <si>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</si>
  <si>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</si>
  <si>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</si>
  <si>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</si>
  <si>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</si>
  <si>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</si>
  <si>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</si>
  <si>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</si>
  <si>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</si>
  <si>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</si>
  <si>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</si>
  <si>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</si>
  <si>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</si>
  <si>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</si>
  <si>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</si>
  <si>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</si>
  <si>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</si>
  <si>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</si>
  <si>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</si>
  <si>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</si>
  <si>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</si>
  <si>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</si>
  <si>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</si>
  <si>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</si>
  <si>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</si>
  <si>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</si>
  <si>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</si>
  <si>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</si>
  <si>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</si>
  <si>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</si>
  <si>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</si>
  <si>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</si>
  <si>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</si>
  <si>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</si>
  <si>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</si>
  <si>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</si>
  <si>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</si>
  <si>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</si>
  <si>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</si>
  <si>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</si>
  <si>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</si>
  <si>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</si>
  <si>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</si>
  <si>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</si>
  <si>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</si>
  <si>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</si>
  <si>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</si>
  <si>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</si>
  <si>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</si>
  <si>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</si>
  <si>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</si>
  <si>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</si>
  <si>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</si>
  <si>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</si>
  <si>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</si>
  <si>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</si>
  <si>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</si>
  <si>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</si>
  <si>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</si>
  <si>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</si>
  <si>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</si>
  <si>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</si>
  <si>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</si>
  <si>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</si>
  <si>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</si>
  <si>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</si>
  <si>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</si>
  <si>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</si>
  <si>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</si>
  <si>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</si>
  <si>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</si>
  <si>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</si>
  <si>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</si>
  <si>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</si>
  <si>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</si>
  <si>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</si>
  <si>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</si>
  <si>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</si>
  <si>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</si>
  <si>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</si>
  <si>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</si>
  <si>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</si>
  <si>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</si>
  <si>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</si>
  <si>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</si>
  <si>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</si>
  <si>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</si>
  <si>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</si>
  <si>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</si>
  <si>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</si>
  <si>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</si>
  <si>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</si>
  <si>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</si>
  <si>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</si>
  <si>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</si>
  <si>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</si>
  <si>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</si>
  <si>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</si>
  <si>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</si>
  <si>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</si>
  <si>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</si>
  <si>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</si>
  <si>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</si>
  <si>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</si>
  <si>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</si>
  <si>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</si>
  <si>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</si>
  <si>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</si>
  <si>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</si>
  <si>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</si>
  <si>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</si>
  <si>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</si>
  <si>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</si>
  <si>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</si>
  <si>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</si>
  <si>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</si>
  <si>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</si>
  <si>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</si>
  <si>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</si>
  <si>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</si>
  <si>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</si>
  <si>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</si>
  <si>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</si>
  <si>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</si>
  <si>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</si>
  <si>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</si>
  <si>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</si>
  <si>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</si>
  <si>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</si>
  <si>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</si>
  <si>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</si>
  <si>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</si>
  <si>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</si>
  <si>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</si>
  <si>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</si>
  <si>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</si>
  <si>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</si>
  <si>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</si>
  <si>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</si>
  <si>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</si>
  <si>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</si>
  <si>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</si>
  <si>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</si>
  <si>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</si>
  <si>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</si>
  <si>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</si>
  <si>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</si>
  <si>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</si>
  <si>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</si>
  <si>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</si>
  <si>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</si>
  <si>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</si>
  <si>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</si>
  <si>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</si>
  <si>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</si>
  <si>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</si>
  <si>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</si>
  <si>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</si>
  <si>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</si>
  <si>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</si>
  <si>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</si>
  <si>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</si>
  <si>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</si>
  <si>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</si>
  <si>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</si>
  <si>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</si>
  <si>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</si>
  <si>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</si>
  <si>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</si>
  <si>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</si>
  <si>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</si>
  <si>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</si>
  <si>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</si>
  <si>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</si>
  <si>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</si>
  <si>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</si>
  <si>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</si>
  <si>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</si>
  <si>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</si>
  <si>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</si>
  <si>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</si>
  <si>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</si>
  <si>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</si>
  <si>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</si>
  <si>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</si>
  <si>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</si>
  <si>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</si>
  <si>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</si>
  <si>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</si>
  <si>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</si>
  <si>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</si>
  <si>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</si>
  <si>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</si>
  <si>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</si>
  <si>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</si>
  <si>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</si>
  <si>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</si>
  <si>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</si>
  <si>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</si>
  <si>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</si>
  <si>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</si>
  <si>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</si>
  <si>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</si>
  <si>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</si>
  <si>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</si>
  <si>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</si>
  <si>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</si>
  <si>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</si>
  <si>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</si>
  <si>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</si>
  <si>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</si>
  <si>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</si>
  <si>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</si>
  <si>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</si>
  <si>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</si>
  <si>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</si>
  <si>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</si>
  <si>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</si>
  <si>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</si>
  <si>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</si>
  <si>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</si>
  <si>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</si>
  <si>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</si>
  <si>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</si>
  <si>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</si>
  <si>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</si>
  <si>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</si>
  <si>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</si>
  <si>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</si>
  <si>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</si>
  <si>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</si>
  <si>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</si>
  <si>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</si>
  <si>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</si>
  <si>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</si>
  <si>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</si>
  <si>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</si>
  <si>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</si>
  <si>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</si>
  <si>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</si>
  <si>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</si>
  <si>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</si>
  <si>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</si>
  <si>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</si>
  <si>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</si>
  <si>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</si>
  <si>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</si>
  <si>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</si>
  <si>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</si>
  <si>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</si>
  <si>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</si>
  <si>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</si>
  <si>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</si>
  <si>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</si>
  <si>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</si>
  <si>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</si>
  <si>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</si>
  <si>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</si>
  <si>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</si>
  <si>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</si>
  <si>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</si>
  <si>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</si>
  <si>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</si>
  <si>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</si>
  <si>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</si>
  <si>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</si>
  <si>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</si>
  <si>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</si>
  <si>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</si>
  <si>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</si>
  <si>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</si>
  <si>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</si>
  <si>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</si>
  <si>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</si>
  <si>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</si>
  <si>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</si>
  <si>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</si>
  <si>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</si>
  <si>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</si>
  <si>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</si>
  <si>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</si>
  <si>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</si>
  <si>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</si>
  <si>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</si>
  <si>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</si>
  <si>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</si>
  <si>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</si>
  <si>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</si>
  <si>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</si>
  <si>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</si>
  <si>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</si>
  <si>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</si>
  <si>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</si>
  <si>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</si>
  <si>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</si>
  <si>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</si>
  <si>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</si>
  <si>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</si>
  <si>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</si>
  <si>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</si>
  <si>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</si>
  <si>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</si>
  <si>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</si>
  <si>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</si>
  <si>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</si>
  <si>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</si>
  <si>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</si>
  <si>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</si>
  <si>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</si>
  <si>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</si>
  <si>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</si>
  <si>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</si>
  <si>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</si>
  <si>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</si>
  <si>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</si>
  <si>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</si>
  <si>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</si>
  <si>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</si>
  <si>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</si>
  <si>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</si>
  <si>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</si>
  <si>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</si>
  <si>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</si>
  <si>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</si>
  <si>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</si>
  <si>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</si>
  <si>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</si>
  <si>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</si>
  <si>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</si>
  <si>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</si>
  <si>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</si>
  <si>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</si>
  <si>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</si>
  <si>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</si>
  <si>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</si>
  <si>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</si>
  <si>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</si>
  <si>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</si>
  <si>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</si>
  <si>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</si>
  <si>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</si>
  <si>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</si>
  <si>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</si>
  <si>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</si>
  <si>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</si>
  <si>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</si>
  <si>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</si>
  <si>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</si>
  <si>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</si>
  <si>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</si>
  <si>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</si>
  <si>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</si>
  <si>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</si>
  <si>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</si>
  <si>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</si>
  <si>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</si>
  <si>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</si>
  <si>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</si>
  <si>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</si>
  <si>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</si>
  <si>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</si>
  <si>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</si>
  <si>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</si>
  <si>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</si>
  <si>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</si>
  <si>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</si>
  <si>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</si>
  <si>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</si>
  <si>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</si>
  <si>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</si>
  <si>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</si>
  <si>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</si>
  <si>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</si>
  <si>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</si>
  <si>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</si>
  <si>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</si>
  <si>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</si>
  <si>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</si>
  <si>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</si>
  <si>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</si>
  <si>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</si>
  <si>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</si>
  <si>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</si>
  <si>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</si>
  <si>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</si>
  <si>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</si>
  <si>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</si>
  <si>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</si>
  <si>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</si>
  <si>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</si>
  <si>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</si>
  <si>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</si>
  <si>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</si>
  <si>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</si>
  <si>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</si>
  <si>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</si>
  <si>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</si>
  <si>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</si>
  <si>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</si>
  <si>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</si>
  <si>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</si>
  <si>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</si>
  <si>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</si>
  <si>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</si>
  <si>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</si>
  <si>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</si>
  <si>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</si>
  <si>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</si>
  <si>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</si>
  <si>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</si>
  <si>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</si>
  <si>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</si>
  <si>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</si>
  <si>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</si>
  <si>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</si>
  <si>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</si>
  <si>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</si>
  <si>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</si>
  <si>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</si>
  <si>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</si>
  <si>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</si>
  <si>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</si>
  <si>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</si>
  <si>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</si>
  <si>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</si>
  <si>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</si>
  <si>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</si>
  <si>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</si>
  <si>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</si>
  <si>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</si>
  <si>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</si>
  <si>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</si>
  <si>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</si>
  <si>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</si>
  <si>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</si>
  <si>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</si>
  <si>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</si>
  <si>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</si>
  <si>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</si>
  <si>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</si>
  <si>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</si>
  <si>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</si>
  <si>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</si>
  <si>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</si>
  <si>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</si>
  <si>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</si>
  <si>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</si>
  <si>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</si>
  <si>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</si>
  <si>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</si>
  <si>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</si>
  <si>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</si>
  <si>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</si>
  <si>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</si>
  <si>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</si>
  <si>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</si>
  <si>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</si>
  <si>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</si>
  <si>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</si>
  <si>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</si>
  <si>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</si>
  <si>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</si>
  <si>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</si>
  <si>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</si>
  <si>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</si>
  <si>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</si>
  <si>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</si>
  <si>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</si>
  <si>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</si>
  <si>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</si>
  <si>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</si>
  <si>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</si>
  <si>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</si>
  <si>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</si>
  <si>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</si>
  <si>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</si>
  <si>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</si>
  <si>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</si>
  <si>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</si>
  <si>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</si>
  <si>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</si>
  <si>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</si>
  <si>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</si>
  <si>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</si>
  <si>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</si>
  <si>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</si>
  <si>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</si>
  <si>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</si>
  <si>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</si>
  <si>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</si>
  <si>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</si>
  <si>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</si>
  <si>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</si>
  <si>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</si>
  <si>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</si>
  <si>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</si>
  <si>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</si>
  <si>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</si>
  <si>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</si>
  <si>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</si>
  <si>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</si>
  <si>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</si>
  <si>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</si>
  <si>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</si>
  <si>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</si>
  <si>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</si>
  <si>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</si>
  <si>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</si>
  <si>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</si>
  <si>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</si>
  <si>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</si>
  <si>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</si>
  <si>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</si>
  <si>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</si>
  <si>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</si>
  <si>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</si>
  <si>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</si>
  <si>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</si>
  <si>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</si>
  <si>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</si>
  <si>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</si>
  <si>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</si>
  <si>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</si>
  <si>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</si>
  <si>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</si>
  <si>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</si>
  <si>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</si>
  <si>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</si>
  <si>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</si>
  <si>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</si>
  <si>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</si>
  <si>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</si>
  <si>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</si>
  <si>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</si>
  <si>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</si>
  <si>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</si>
  <si>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</si>
  <si>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</si>
  <si>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</si>
  <si>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</si>
  <si>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</si>
  <si>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</si>
  <si>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</si>
  <si>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</si>
  <si>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</si>
  <si>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</si>
  <si>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</si>
  <si>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</si>
  <si>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</si>
  <si>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</si>
  <si>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</si>
  <si>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</si>
  <si>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</si>
  <si>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</si>
  <si>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</si>
  <si>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</si>
  <si>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</si>
  <si>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</si>
  <si>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</si>
  <si>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</si>
  <si>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</si>
  <si>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</si>
  <si>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</si>
  <si>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</si>
  <si>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</si>
  <si>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</si>
  <si>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</si>
  <si>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</si>
  <si>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</si>
  <si>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</si>
  <si>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</si>
  <si>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</si>
  <si>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</si>
  <si>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</si>
  <si>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</si>
  <si>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</si>
  <si>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</si>
  <si>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</si>
  <si>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</si>
  <si>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</si>
  <si>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</si>
  <si>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</si>
  <si>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</si>
  <si>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</si>
  <si>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</si>
  <si>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</si>
  <si>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</si>
  <si>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</si>
  <si>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</si>
  <si>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</si>
  <si>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</si>
  <si>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</si>
  <si>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</si>
  <si>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</si>
  <si>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</si>
  <si>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</si>
  <si>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</si>
  <si>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</si>
  <si>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</si>
  <si>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</si>
  <si>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</si>
  <si>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</si>
  <si>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</si>
  <si>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</si>
  <si>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</si>
  <si>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</si>
  <si>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</si>
  <si>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</si>
  <si>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</si>
  <si>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</si>
  <si>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</si>
  <si>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</si>
  <si>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</si>
  <si>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</si>
  <si>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</si>
  <si>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</si>
  <si>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</si>
  <si>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</si>
  <si>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</si>
  <si>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</si>
  <si>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</si>
  <si>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</si>
  <si>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</si>
  <si>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</si>
  <si>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</si>
  <si>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</si>
  <si>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</si>
  <si>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</si>
  <si>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</si>
  <si>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</si>
  <si>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</si>
  <si>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</si>
  <si>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</si>
  <si>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</si>
  <si>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</si>
  <si>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</si>
  <si>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</si>
  <si>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</si>
  <si>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</si>
  <si>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</si>
  <si>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</si>
  <si>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</si>
  <si>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</si>
  <si>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</si>
  <si>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</si>
  <si>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</si>
  <si>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</si>
  <si>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</si>
  <si>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</si>
  <si>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</si>
  <si>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</si>
  <si>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</si>
  <si>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</si>
  <si>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</si>
  <si>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</si>
  <si>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</si>
  <si>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</si>
  <si>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</si>
  <si>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</si>
  <si>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</si>
  <si>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</si>
  <si>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</si>
  <si>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</si>
  <si>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</si>
  <si>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</si>
  <si>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</si>
  <si>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</si>
  <si>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</si>
  <si>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</si>
  <si>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</si>
  <si>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</si>
  <si>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</si>
  <si>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</si>
  <si>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</si>
  <si>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</si>
  <si>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</si>
  <si>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</si>
  <si>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</si>
  <si>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</si>
  <si>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</si>
  <si>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</si>
  <si>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</si>
  <si>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</si>
  <si>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</si>
  <si>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</si>
  <si>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</si>
  <si>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</si>
  <si>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</si>
  <si>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</si>
  <si>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</si>
  <si>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</si>
  <si>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</si>
  <si>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</si>
  <si>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</si>
  <si>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</si>
  <si>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</si>
  <si>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</si>
  <si>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</si>
  <si>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</si>
  <si>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</si>
  <si>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</si>
  <si>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</si>
  <si>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</si>
  <si>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</si>
  <si>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</si>
  <si>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</si>
  <si>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</si>
  <si>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</si>
  <si>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</si>
  <si>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</si>
  <si>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</si>
  <si>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</si>
  <si>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</si>
  <si>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</si>
  <si>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</si>
  <si>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</si>
  <si>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</si>
  <si>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</si>
  <si>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</si>
  <si>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</si>
  <si>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</si>
  <si>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</si>
  <si>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</si>
  <si>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</si>
  <si>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</si>
  <si>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</si>
  <si>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</si>
  <si>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</si>
  <si>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</si>
  <si>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</si>
  <si>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</si>
  <si>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</si>
  <si>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</si>
  <si>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</si>
  <si>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</si>
  <si>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</si>
  <si>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</si>
  <si>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</si>
  <si>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</si>
  <si>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</si>
  <si>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</si>
  <si>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</si>
  <si>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</si>
  <si>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</si>
  <si>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</si>
  <si>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</si>
  <si>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</si>
  <si>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</si>
  <si>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</si>
  <si>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</si>
  <si>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</si>
  <si>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</si>
  <si>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</si>
  <si>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</si>
  <si>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</si>
  <si>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</si>
  <si>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</si>
  <si>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</si>
  <si>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</si>
  <si>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</si>
  <si>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</si>
  <si>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</si>
  <si>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</si>
  <si>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</si>
  <si>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</si>
  <si>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</si>
  <si>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</si>
  <si>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</si>
  <si>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</si>
  <si>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</si>
  <si>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</si>
  <si>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</si>
  <si>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</si>
  <si>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</si>
  <si>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</si>
  <si>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</si>
  <si>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</si>
  <si>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</si>
  <si>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</si>
  <si>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</si>
  <si>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</si>
  <si>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</si>
  <si>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</si>
  <si>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</si>
  <si>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</si>
  <si>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</si>
  <si>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</si>
  <si>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</si>
  <si>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</si>
  <si>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</si>
  <si>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</si>
  <si>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</si>
  <si>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</si>
  <si>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</si>
  <si>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</si>
  <si>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</si>
  <si>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</si>
  <si>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</si>
  <si>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</si>
  <si>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</si>
  <si>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</si>
  <si>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</si>
  <si>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</si>
  <si>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</si>
  <si>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</si>
  <si>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</si>
  <si>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</si>
  <si>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</si>
  <si>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</si>
  <si>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</si>
  <si>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</si>
  <si>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</si>
  <si>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</si>
  <si>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</si>
  <si>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</si>
  <si>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</si>
  <si>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</si>
  <si>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</si>
  <si>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</si>
  <si>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</si>
  <si>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</si>
  <si>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</si>
  <si>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</si>
  <si>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</si>
  <si>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</si>
  <si>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</si>
  <si>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</si>
  <si>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</si>
  <si>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</si>
  <si>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</si>
  <si>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</si>
  <si>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</si>
  <si>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</si>
  <si>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</si>
  <si>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</si>
  <si>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</si>
  <si>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</si>
  <si>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</si>
  <si>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</si>
  <si>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</si>
  <si>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</si>
  <si>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</si>
  <si>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</si>
  <si>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</si>
  <si>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</si>
  <si>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</si>
  <si>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</si>
  <si>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</si>
  <si>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</si>
  <si>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</si>
  <si>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</si>
  <si>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</si>
  <si>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</si>
  <si>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</si>
  <si>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</si>
  <si>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</si>
  <si>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</si>
  <si>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</si>
  <si>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</si>
  <si>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</si>
  <si>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</si>
  <si>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</si>
  <si>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</si>
  <si>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</si>
  <si>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</si>
  <si>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</si>
  <si>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</si>
  <si>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</si>
  <si>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</si>
  <si>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</si>
  <si>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</si>
  <si>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</si>
  <si>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</si>
  <si>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</si>
  <si>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</si>
  <si>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</si>
  <si>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</si>
  <si>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</si>
  <si>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</si>
  <si>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</si>
  <si>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</si>
  <si>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</si>
  <si>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</si>
  <si>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</si>
  <si>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</si>
  <si>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</si>
  <si>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</si>
  <si>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</si>
  <si>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</si>
  <si>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</si>
  <si>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</si>
  <si>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</si>
  <si>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</si>
  <si>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</si>
  <si>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</si>
  <si>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</si>
  <si>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</si>
  <si>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</si>
  <si>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</si>
  <si>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</si>
  <si>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</si>
  <si>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</si>
  <si>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</si>
  <si>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</si>
  <si>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</si>
  <si>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</si>
  <si>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</si>
  <si>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</si>
  <si>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</si>
  <si>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</si>
  <si>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</si>
  <si>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</si>
  <si>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</si>
  <si>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</si>
  <si>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</si>
  <si>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</si>
  <si>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</si>
  <si>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</si>
  <si>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</si>
  <si>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</si>
  <si>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</si>
  <si>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</si>
  <si>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</si>
  <si>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</si>
  <si>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</si>
  <si>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</si>
  <si>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</si>
  <si>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</si>
  <si>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</si>
  <si>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</si>
  <si>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</si>
  <si>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</si>
  <si>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</si>
  <si>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</si>
  <si>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</si>
  <si>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</si>
  <si>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</si>
  <si>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</si>
  <si>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</si>
  <si>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</si>
  <si>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</si>
  <si>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</si>
  <si>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</si>
  <si>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</si>
  <si>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</si>
  <si>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</si>
  <si>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</si>
  <si>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</si>
  <si>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</si>
  <si>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</si>
  <si>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</si>
  <si>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</si>
  <si>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</si>
  <si>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</si>
  <si>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</si>
  <si>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</si>
  <si>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</si>
  <si>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</si>
  <si>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</si>
  <si>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</si>
  <si>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</si>
  <si>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</si>
  <si>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</si>
  <si>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</si>
  <si>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</si>
  <si>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</si>
  <si>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</si>
  <si>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</si>
  <si>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</si>
  <si>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</si>
  <si>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</si>
  <si>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</si>
  <si>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</si>
  <si>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</si>
  <si>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</si>
  <si>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</si>
  <si>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</si>
  <si>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</si>
  <si>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</si>
  <si>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</si>
  <si>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</si>
  <si>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</si>
  <si>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</si>
  <si>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</si>
  <si>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</si>
  <si>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</si>
  <si>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</si>
  <si>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</si>
  <si>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</si>
  <si>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</si>
  <si>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</si>
  <si>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</si>
  <si>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</si>
  <si>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</si>
  <si>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</si>
  <si>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</si>
  <si>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</si>
  <si>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</si>
  <si>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</si>
  <si>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</si>
  <si>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</si>
  <si>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</si>
  <si>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</si>
  <si>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</si>
  <si>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</si>
  <si>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</si>
  <si>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</si>
  <si>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</si>
  <si>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</si>
  <si>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</si>
  <si>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</si>
  <si>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</si>
  <si>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</si>
  <si>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</si>
  <si>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</si>
  <si>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</si>
  <si>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</si>
  <si>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</si>
  <si>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</si>
  <si>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</si>
  <si>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</si>
  <si>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</si>
  <si>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</si>
  <si>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</si>
  <si>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</si>
  <si>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</si>
  <si>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</si>
  <si>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</si>
  <si>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</si>
  <si>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</si>
  <si>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</si>
  <si>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</si>
  <si>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</si>
  <si>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</si>
  <si>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</si>
  <si>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</si>
  <si>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</si>
  <si>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</si>
  <si>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</si>
  <si>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</si>
  <si>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</si>
  <si>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</si>
  <si>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</si>
  <si>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</si>
  <si>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</si>
  <si>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</si>
  <si>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</si>
  <si>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</si>
  <si>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</si>
  <si>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</si>
  <si>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</si>
  <si>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</si>
  <si>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</si>
  <si>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</si>
  <si>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</si>
  <si>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</si>
  <si>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</si>
  <si>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</si>
  <si>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</si>
  <si>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</si>
  <si>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</si>
  <si>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</si>
  <si>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</si>
  <si>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</si>
  <si>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</si>
  <si>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</si>
  <si>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</si>
  <si>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</si>
  <si>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</si>
  <si>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</si>
  <si>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</si>
  <si>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</si>
  <si>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</si>
  <si>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</si>
  <si>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</si>
  <si>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</si>
  <si>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</si>
  <si>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</si>
  <si>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</si>
  <si>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</si>
  <si>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</si>
  <si>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</si>
  <si>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</si>
  <si>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</si>
  <si>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</si>
  <si>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</si>
  <si>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</si>
  <si>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</si>
  <si>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</si>
  <si>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</si>
  <si>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</si>
  <si>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</si>
  <si>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</si>
  <si>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</si>
  <si>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</si>
  <si>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</si>
  <si>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</si>
  <si>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</si>
  <si>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</si>
  <si>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</si>
  <si>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</si>
  <si>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</si>
  <si>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</si>
  <si>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</si>
  <si>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</si>
  <si>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</si>
  <si>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</si>
  <si>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</si>
  <si>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</si>
  <si>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</si>
  <si>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</si>
  <si>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</si>
  <si>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</si>
  <si>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</si>
  <si>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</si>
  <si>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</si>
  <si>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</si>
  <si>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</si>
  <si>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</si>
  <si>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</si>
  <si>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</si>
  <si>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</si>
  <si>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</si>
  <si>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</si>
  <si>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</si>
  <si>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</si>
  <si>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</si>
  <si>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</si>
  <si>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</si>
  <si>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</si>
  <si>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</si>
  <si>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</si>
  <si>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</si>
  <si>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</si>
  <si>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</si>
  <si>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</si>
  <si>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</si>
  <si>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</si>
  <si>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</si>
  <si>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</si>
  <si>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</si>
  <si>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</si>
  <si>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</si>
  <si>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</si>
  <si>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</si>
  <si>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</si>
  <si>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</si>
  <si>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</si>
  <si>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</si>
  <si>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</si>
  <si>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</si>
  <si>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</si>
  <si>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</si>
  <si>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</si>
  <si>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</si>
  <si>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</si>
  <si>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</si>
  <si>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</si>
  <si>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</si>
  <si>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</si>
  <si>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</si>
  <si>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</si>
  <si>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</si>
  <si>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</si>
  <si>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</si>
  <si>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</si>
  <si>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</si>
  <si>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</si>
  <si>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</si>
  <si>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</si>
  <si>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</si>
  <si>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</si>
  <si>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</si>
  <si>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</si>
  <si>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</si>
  <si>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</si>
  <si>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</si>
  <si>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</si>
  <si>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</si>
  <si>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</si>
  <si>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</si>
  <si>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</si>
  <si>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</si>
  <si>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</si>
  <si>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</si>
  <si>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</si>
  <si>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</si>
  <si>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</si>
  <si>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</si>
  <si>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</si>
  <si>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</si>
  <si>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</si>
  <si>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</si>
  <si>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</si>
  <si>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</si>
  <si>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</si>
  <si>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</si>
  <si>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</si>
  <si>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</si>
  <si>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</si>
  <si>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</si>
  <si>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</si>
  <si>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</si>
  <si>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</si>
  <si>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</si>
  <si>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</si>
  <si>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</si>
  <si>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</si>
  <si>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</si>
  <si>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</si>
  <si>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</si>
  <si>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</si>
  <si>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</si>
  <si>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</si>
  <si>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</si>
  <si>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</si>
  <si>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</si>
  <si>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</si>
  <si>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</si>
  <si>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</si>
  <si>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</si>
  <si>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</si>
  <si>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</si>
  <si>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</si>
  <si>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</si>
  <si>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</si>
  <si>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</si>
  <si>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</si>
  <si>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</si>
  <si>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</si>
  <si>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</si>
  <si>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</si>
  <si>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</si>
  <si>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</si>
  <si>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</si>
  <si>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</si>
  <si>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</si>
  <si>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</si>
  <si>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</si>
  <si>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</si>
  <si>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</si>
  <si>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</si>
  <si>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</si>
  <si>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</si>
  <si>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</si>
  <si>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</si>
  <si>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</si>
  <si>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</si>
  <si>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</si>
  <si>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</si>
  <si>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</si>
  <si>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</si>
  <si>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</si>
  <si>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</si>
  <si>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</si>
  <si>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</si>
  <si>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</si>
  <si>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</si>
  <si>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</si>
  <si>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</si>
  <si>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</si>
  <si>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</si>
  <si>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</si>
  <si>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</si>
  <si>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</si>
  <si>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</si>
  <si>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</si>
  <si>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</si>
  <si>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</si>
  <si>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</si>
  <si>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</si>
  <si>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</si>
  <si>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</si>
  <si>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</si>
  <si>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</si>
  <si>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</si>
  <si>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</si>
  <si>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</si>
  <si>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</si>
  <si>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</si>
  <si>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</si>
  <si>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</si>
  <si>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</si>
  <si>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</si>
  <si>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</si>
  <si>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</si>
  <si>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</si>
  <si>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</si>
  <si>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</si>
  <si>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</si>
  <si>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</si>
  <si>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</si>
  <si>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</si>
  <si>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</si>
  <si>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</si>
  <si>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</si>
  <si>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</si>
  <si>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</si>
  <si>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</si>
  <si>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</si>
  <si>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</si>
  <si>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</si>
  <si>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</si>
  <si>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</si>
  <si>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</si>
  <si>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</si>
  <si>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</si>
  <si>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</si>
  <si>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</si>
  <si>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</si>
  <si>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</si>
  <si>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</si>
  <si>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</si>
  <si>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</si>
  <si>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</si>
  <si>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</si>
  <si>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</si>
  <si>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</si>
  <si>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</si>
  <si>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</si>
  <si>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</si>
  <si>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</si>
  <si>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</si>
  <si>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</si>
  <si>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</si>
  <si>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</si>
  <si>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</si>
  <si>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</si>
  <si>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</si>
  <si>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</si>
  <si>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</si>
  <si>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</si>
  <si>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</si>
  <si>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</si>
  <si>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</si>
  <si>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</si>
  <si>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</si>
  <si>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</si>
  <si>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</si>
  <si>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</si>
  <si>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</si>
  <si>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</si>
  <si>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</si>
  <si>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</si>
  <si>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</si>
  <si>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</si>
  <si>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</si>
  <si>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</si>
  <si>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</si>
  <si>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</si>
  <si>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</si>
  <si>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</si>
  <si>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</si>
  <si>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</si>
  <si>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</si>
  <si>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</si>
  <si>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</si>
  <si>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</si>
  <si>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</si>
  <si>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</si>
  <si>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</si>
  <si>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</si>
  <si>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</si>
  <si>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</si>
  <si>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</si>
  <si>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</si>
  <si>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</si>
  <si>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</si>
  <si>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</si>
  <si>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</si>
  <si>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</si>
  <si>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</si>
  <si>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</si>
  <si>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</si>
  <si>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</si>
  <si>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</si>
  <si>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</si>
  <si>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</si>
  <si>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</si>
  <si>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</si>
  <si>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</si>
  <si>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</si>
  <si>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</si>
  <si>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</si>
  <si>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</si>
  <si>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</si>
  <si>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</si>
  <si>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</si>
  <si>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</si>
  <si>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</si>
  <si>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</si>
  <si>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</si>
  <si>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</si>
  <si>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</si>
  <si>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</si>
  <si>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</si>
  <si>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</si>
  <si>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</si>
  <si>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</si>
  <si>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</si>
  <si>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</si>
  <si>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</si>
  <si>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</si>
  <si>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</si>
  <si>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</si>
  <si>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</si>
  <si>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</si>
  <si>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</si>
  <si>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</si>
  <si>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</si>
  <si>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</si>
  <si>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</si>
  <si>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</si>
  <si>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</si>
  <si>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</si>
  <si>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</si>
  <si>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</si>
  <si>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</si>
  <si>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</si>
  <si>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</si>
  <si>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</si>
  <si>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</si>
  <si>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</si>
  <si>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</si>
  <si>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</si>
  <si>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</si>
  <si>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</si>
  <si>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</si>
  <si>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</si>
  <si>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</si>
  <si>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</si>
  <si>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</si>
  <si>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</si>
  <si>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</si>
  <si>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</si>
  <si>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</si>
  <si>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</si>
  <si>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</si>
  <si>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</si>
  <si>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</si>
  <si>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</si>
  <si>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</si>
  <si>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</si>
  <si>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</si>
  <si>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</si>
  <si>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</si>
  <si>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</si>
  <si>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</si>
  <si>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</si>
  <si>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</si>
  <si>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</si>
  <si>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</si>
  <si>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</si>
  <si>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</si>
  <si>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</si>
  <si>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</si>
  <si>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</si>
  <si>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</si>
  <si>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</si>
  <si>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</si>
  <si>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</si>
  <si>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</si>
  <si>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</si>
  <si>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</si>
  <si>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</si>
  <si>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</si>
  <si>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</si>
  <si>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</si>
  <si>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</si>
  <si>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</si>
  <si>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</si>
  <si>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</si>
  <si>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</si>
  <si>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</si>
  <si>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</si>
  <si>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</si>
  <si>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</si>
  <si>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</si>
  <si>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</si>
  <si>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</si>
  <si>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</si>
  <si>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</si>
  <si>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</si>
  <si>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</si>
  <si>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</si>
  <si>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</si>
  <si>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</si>
  <si>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</si>
  <si>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</si>
  <si>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</si>
  <si>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</si>
  <si>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</si>
  <si>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</si>
  <si>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</si>
  <si>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</si>
  <si>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</si>
  <si>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</si>
  <si>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</si>
  <si>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</si>
  <si>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</si>
  <si>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</si>
  <si>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</si>
  <si>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</si>
  <si>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</si>
  <si>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</si>
  <si>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</si>
  <si>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</si>
  <si>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</si>
  <si>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</si>
  <si>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</si>
  <si>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</si>
  <si>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</si>
  <si>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</si>
  <si>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</si>
  <si>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</si>
  <si>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</si>
  <si>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</si>
  <si>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</si>
  <si>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</si>
  <si>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</si>
  <si>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</si>
  <si>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</si>
  <si>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</si>
  <si>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</si>
  <si>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</si>
  <si>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</si>
  <si>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</si>
  <si>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</si>
  <si>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</si>
  <si>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</si>
  <si>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</si>
  <si>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</si>
  <si>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</si>
  <si>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</si>
  <si>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</si>
  <si>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</si>
  <si>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</si>
  <si>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</si>
  <si>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</si>
  <si>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</si>
  <si>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</si>
  <si>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</si>
  <si>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</si>
  <si>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</si>
  <si>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</si>
  <si>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</si>
  <si>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</si>
  <si>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</si>
  <si>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</si>
  <si>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</si>
  <si>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</si>
  <si>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</si>
  <si>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</si>
  <si>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</si>
  <si>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</si>
  <si>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</si>
  <si>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</si>
  <si>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</si>
  <si>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</si>
  <si>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</si>
  <si>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</si>
  <si>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</si>
  <si>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</si>
  <si>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</si>
  <si>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</si>
  <si>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</si>
  <si>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</si>
  <si>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</si>
  <si>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</si>
  <si>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</si>
  <si>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</si>
  <si>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</si>
  <si>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</si>
  <si>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</si>
  <si>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</si>
  <si>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</si>
  <si>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</si>
  <si>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</si>
  <si>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</si>
  <si>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</si>
  <si>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</si>
  <si>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</si>
  <si>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</si>
  <si>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</si>
  <si>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</si>
  <si>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</si>
  <si>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</si>
  <si>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</si>
  <si>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</si>
  <si>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</si>
  <si>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</si>
  <si>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</si>
  <si>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</si>
  <si>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</si>
  <si>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</si>
  <si>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</si>
  <si>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</si>
  <si>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</si>
  <si>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</si>
  <si>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</si>
  <si>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</si>
  <si>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</si>
  <si>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</si>
  <si>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</si>
  <si>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</si>
  <si>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</si>
  <si>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</si>
  <si>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</si>
  <si>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</si>
  <si>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</si>
  <si>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</si>
  <si>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</si>
  <si>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</si>
  <si>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</si>
  <si>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</si>
  <si>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</si>
  <si>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</si>
  <si>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</si>
  <si>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</si>
  <si>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</si>
  <si>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</si>
  <si>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</si>
  <si>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</si>
  <si>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</si>
  <si>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</si>
  <si>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</si>
  <si>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</si>
  <si>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</si>
  <si>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</si>
  <si>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</si>
  <si>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</si>
  <si>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</si>
  <si>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</si>
  <si>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</si>
  <si>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</si>
  <si>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</si>
  <si>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</si>
  <si>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</si>
  <si>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</si>
  <si>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</si>
  <si>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</si>
  <si>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</si>
  <si>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</si>
  <si>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</si>
  <si>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</si>
  <si>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</si>
  <si>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</si>
  <si>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</si>
  <si>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</si>
  <si>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</si>
  <si>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</si>
  <si>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</si>
  <si>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</si>
  <si>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</si>
  <si>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</si>
  <si>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</si>
  <si>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</si>
  <si>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</si>
  <si>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</si>
  <si>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</si>
  <si>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</si>
  <si>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</si>
  <si>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</si>
  <si>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</si>
  <si>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</si>
  <si>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</si>
  <si>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</si>
  <si>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</si>
  <si>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</si>
  <si>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</si>
  <si>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</si>
  <si>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</si>
  <si>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</si>
  <si>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</si>
  <si>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</si>
  <si>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</si>
  <si>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</si>
  <si>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</si>
  <si>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</si>
  <si>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</si>
  <si>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</si>
  <si>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</si>
  <si>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</si>
  <si>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</si>
  <si>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</si>
  <si>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</si>
  <si>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</si>
  <si>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</si>
  <si>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</si>
  <si>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</si>
  <si>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</si>
  <si>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</si>
  <si>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</si>
  <si>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</si>
  <si>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</si>
  <si>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</si>
  <si>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</si>
  <si>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</si>
  <si>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</si>
  <si>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</si>
  <si>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</si>
  <si>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</si>
  <si>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</si>
  <si>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</si>
  <si>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</si>
  <si>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</si>
  <si>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</si>
  <si>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</si>
  <si>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</si>
  <si>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</si>
  <si>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</si>
  <si>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</si>
  <si>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</si>
  <si>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</si>
  <si>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</si>
  <si>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</si>
  <si>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</si>
  <si>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</si>
  <si>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</si>
  <si>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</si>
  <si>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</si>
  <si>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</si>
  <si>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</si>
  <si>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</si>
  <si>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</si>
  <si>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</si>
  <si>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</si>
  <si>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</si>
  <si>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</si>
  <si>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</si>
  <si>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</si>
  <si>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</si>
  <si>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</si>
  <si>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</si>
  <si>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</si>
  <si>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</si>
  <si>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</si>
  <si>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</si>
  <si>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</si>
  <si>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</si>
  <si>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</si>
  <si>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</si>
  <si>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</si>
  <si>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</si>
  <si>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</si>
  <si>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</si>
  <si>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</si>
  <si>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</si>
  <si>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</si>
  <si>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</si>
  <si>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</si>
  <si>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</si>
  <si>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</si>
  <si>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</si>
  <si>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</si>
  <si>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</si>
  <si>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</si>
  <si>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</si>
  <si>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</si>
  <si>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</si>
  <si>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</si>
  <si>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</si>
  <si>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</si>
  <si>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</si>
  <si>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</si>
  <si>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</si>
  <si>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</si>
  <si>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</si>
  <si>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</si>
  <si>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</si>
  <si>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</si>
  <si>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</si>
  <si>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</si>
  <si>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</si>
  <si>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</si>
  <si>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</si>
  <si>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</si>
  <si>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</si>
  <si>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</si>
  <si>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</si>
  <si>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</si>
  <si>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</si>
  <si>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</si>
  <si>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</si>
  <si>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</si>
  <si>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</si>
  <si>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</si>
  <si>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</si>
  <si>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</si>
  <si>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</si>
  <si>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</si>
  <si>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</si>
  <si>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</si>
  <si>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</si>
  <si>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</si>
  <si>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</si>
  <si>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</si>
  <si>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</si>
  <si>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</si>
  <si>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</si>
  <si>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</si>
  <si>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</si>
  <si>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</si>
  <si>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</si>
  <si>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</si>
  <si>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</si>
  <si>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</si>
  <si>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</si>
  <si>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</si>
  <si>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</si>
  <si>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</si>
  <si>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</si>
  <si>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</si>
  <si>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</si>
  <si>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</si>
  <si>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</si>
  <si>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</si>
  <si>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</si>
  <si>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</si>
  <si>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</si>
  <si>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</si>
  <si>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</si>
  <si>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</si>
  <si>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</si>
  <si>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</si>
  <si>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</si>
  <si>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</si>
  <si>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</si>
  <si>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</si>
  <si>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</si>
  <si>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</si>
  <si>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</si>
  <si>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</si>
  <si>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</si>
  <si>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</si>
  <si>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</si>
  <si>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</si>
  <si>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</si>
  <si>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</si>
  <si>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</si>
  <si>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</si>
  <si>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</si>
  <si>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</si>
  <si>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</si>
  <si>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</si>
  <si>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</si>
  <si>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</si>
  <si>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</si>
  <si>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</si>
  <si>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</si>
  <si>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</si>
  <si>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</si>
  <si>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</si>
  <si>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</si>
  <si>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</si>
  <si>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</si>
  <si>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</si>
  <si>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</si>
  <si>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</si>
  <si>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</si>
  <si>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</si>
  <si>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</si>
  <si>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</si>
  <si>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</si>
  <si>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</si>
  <si>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</si>
  <si>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</si>
  <si>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</si>
  <si>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</si>
  <si>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</si>
  <si>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</si>
  <si>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</si>
  <si>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</si>
  <si>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</si>
  <si>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</si>
  <si>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</si>
  <si>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</si>
  <si>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</si>
  <si>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</si>
  <si>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</si>
  <si>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</si>
  <si>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</si>
  <si>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</si>
  <si>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</si>
  <si>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</si>
  <si>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</si>
  <si>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</si>
  <si>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</si>
  <si>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</si>
  <si>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</si>
  <si>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</si>
  <si>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</si>
  <si>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</si>
  <si>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</si>
  <si>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</si>
  <si>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</si>
  <si>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</si>
  <si>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</si>
  <si>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</si>
  <si>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</si>
  <si>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</si>
  <si>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</si>
  <si>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</si>
  <si>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</si>
  <si>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</si>
  <si>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</si>
  <si>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</si>
  <si>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</si>
  <si>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</si>
  <si>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</si>
  <si>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</si>
  <si>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</si>
  <si>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</si>
  <si>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</si>
  <si>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</si>
  <si>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</si>
  <si>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</si>
  <si>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</si>
  <si>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</si>
  <si>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</si>
  <si>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</si>
  <si>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</si>
  <si>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</si>
  <si>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</si>
  <si>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</si>
  <si>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</si>
  <si>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</si>
  <si>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</si>
  <si>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</si>
  <si>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</si>
  <si>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</si>
  <si>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</si>
  <si>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</si>
  <si>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</si>
  <si>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</si>
  <si>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</si>
  <si>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</si>
  <si>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</si>
  <si>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</si>
  <si>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</si>
  <si>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</si>
  <si>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</si>
  <si>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</si>
  <si>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</si>
  <si>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</si>
  <si>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</si>
  <si>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</si>
  <si>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</si>
  <si>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</si>
  <si>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</si>
  <si>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</si>
  <si>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</si>
  <si>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</si>
  <si>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</si>
  <si>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</si>
  <si>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</si>
  <si>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</si>
  <si>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</si>
  <si>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</si>
  <si>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</si>
  <si>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</si>
  <si>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</si>
  <si>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</si>
  <si>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</si>
  <si>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</si>
  <si>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</si>
  <si>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</si>
  <si>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</si>
  <si>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</si>
  <si>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</si>
  <si>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</si>
  <si>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</si>
  <si>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</si>
  <si>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</si>
  <si>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</si>
  <si>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</si>
  <si>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</si>
  <si>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</si>
  <si>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</si>
  <si>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</si>
  <si>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</si>
  <si>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</si>
  <si>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</si>
  <si>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</si>
  <si>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</si>
  <si>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</si>
  <si>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</si>
  <si>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</si>
  <si>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</si>
  <si>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</si>
  <si>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</si>
  <si>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</si>
  <si>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</si>
  <si>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</si>
  <si>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</si>
  <si>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</si>
  <si>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</si>
  <si>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</si>
  <si>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</si>
  <si>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</si>
  <si>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</si>
  <si>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</si>
  <si>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</si>
  <si>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</si>
  <si>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</si>
  <si>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</si>
  <si>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</si>
  <si>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</si>
  <si>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</si>
  <si>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</si>
  <si>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</si>
  <si>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</si>
  <si>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</si>
  <si>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</si>
  <si>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</si>
  <si>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</si>
  <si>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</si>
  <si>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</si>
  <si>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</si>
  <si>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</si>
  <si>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</si>
  <si>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</si>
  <si>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</si>
  <si>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</si>
  <si>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</si>
  <si>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</si>
  <si>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</si>
  <si>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</si>
  <si>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</si>
  <si>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</si>
  <si>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</si>
  <si>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</si>
  <si>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</si>
  <si>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</si>
  <si>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</si>
  <si>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</si>
  <si>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</si>
  <si>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</si>
  <si>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</si>
  <si>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</si>
  <si>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</si>
  <si>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</si>
  <si>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</si>
  <si>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</si>
  <si>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</si>
  <si>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</si>
  <si>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</si>
  <si>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</si>
  <si>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</si>
  <si>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</si>
  <si>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</si>
  <si>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</si>
  <si>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</si>
  <si>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</si>
  <si>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</si>
  <si>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</si>
  <si>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</si>
  <si>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</si>
  <si>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</si>
  <si>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</si>
  <si>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</si>
  <si>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</si>
  <si>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</si>
  <si>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</si>
  <si>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</si>
  <si>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</si>
  <si>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</si>
  <si>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</si>
  <si>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</si>
  <si>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</si>
  <si>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</si>
  <si>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</si>
  <si>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</si>
  <si>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</si>
  <si>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</si>
  <si>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</si>
  <si>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</si>
  <si>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</si>
  <si>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</si>
  <si>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</si>
  <si>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</si>
  <si>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</si>
  <si>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</si>
  <si>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</si>
  <si>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</si>
  <si>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</si>
  <si>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</si>
  <si>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</si>
  <si>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</si>
  <si>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</si>
  <si>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</si>
  <si>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</si>
  <si>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</si>
  <si>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</si>
  <si>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</si>
  <si>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</si>
  <si>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</si>
  <si>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</si>
  <si>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</si>
  <si>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</si>
  <si>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</si>
  <si>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</si>
  <si>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</si>
  <si>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</si>
  <si>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</si>
  <si>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</si>
  <si>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</si>
  <si>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</si>
  <si>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</si>
  <si>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</si>
  <si>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</si>
  <si>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</si>
  <si>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</si>
  <si>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</si>
  <si>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</si>
  <si>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</si>
  <si>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</si>
  <si>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</si>
  <si>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</si>
  <si>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</si>
  <si>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</si>
  <si>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</si>
  <si>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</si>
  <si>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</si>
  <si>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</si>
  <si>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</si>
  <si>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</si>
  <si>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</si>
  <si>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</si>
  <si>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</si>
  <si>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</si>
  <si>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</si>
  <si>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</si>
  <si>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</si>
  <si>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</si>
  <si>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</si>
  <si>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</si>
  <si>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</si>
  <si>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</si>
  <si>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</si>
  <si>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</si>
  <si>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</si>
  <si>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</si>
  <si>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</si>
  <si>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</si>
  <si>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</si>
  <si>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</si>
  <si>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</si>
  <si>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</si>
  <si>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</si>
  <si>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</si>
  <si>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</si>
  <si>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</si>
  <si>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</si>
  <si>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</si>
  <si>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</si>
  <si>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</si>
  <si>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</si>
  <si>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</si>
  <si>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</si>
  <si>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</si>
  <si>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</si>
  <si>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</si>
  <si>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</si>
  <si>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</si>
  <si>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</si>
  <si>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</si>
  <si>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</si>
  <si>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</si>
  <si>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</si>
  <si>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</si>
  <si>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</si>
  <si>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</si>
  <si>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</si>
  <si>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</si>
  <si>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</si>
  <si>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</si>
  <si>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</si>
  <si>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</si>
  <si>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</si>
  <si>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</si>
  <si>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</si>
  <si>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</si>
  <si>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</si>
  <si>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</si>
  <si>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</si>
  <si>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</si>
  <si>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</si>
  <si>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</si>
  <si>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</si>
  <si>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</si>
  <si>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</si>
  <si>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</si>
  <si>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</si>
  <si>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</si>
  <si>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</si>
  <si>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</si>
  <si>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</si>
  <si>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</si>
  <si>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</si>
  <si>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</si>
  <si>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</si>
  <si>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</si>
  <si>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</si>
  <si>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</si>
  <si>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</si>
  <si>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</si>
  <si>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</si>
  <si>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</si>
  <si>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</si>
  <si>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</si>
  <si>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</si>
  <si>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</si>
  <si>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</si>
  <si>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</si>
  <si>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</si>
  <si>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</si>
  <si>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</si>
  <si>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</si>
  <si>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</si>
  <si>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</si>
  <si>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</si>
  <si>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</si>
  <si>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</si>
  <si>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</si>
  <si>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</si>
  <si>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</si>
  <si>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</si>
  <si>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</si>
  <si>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</si>
  <si>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</si>
  <si>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</si>
  <si>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</si>
  <si>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</si>
  <si>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</si>
  <si>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</si>
  <si>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</si>
  <si>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</si>
  <si>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</si>
  <si>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</si>
  <si>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</si>
  <si>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</si>
  <si>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</si>
  <si>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</si>
  <si>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</si>
  <si>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</si>
  <si>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</si>
  <si>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</si>
  <si>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</si>
  <si>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</si>
  <si>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</si>
  <si>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</si>
  <si>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</si>
  <si>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</si>
  <si>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</si>
  <si>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</si>
  <si>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</si>
  <si>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</si>
  <si>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</si>
  <si>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</si>
  <si>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</si>
  <si>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</si>
  <si>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</si>
  <si>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</si>
  <si>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</si>
  <si>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</si>
  <si>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</si>
  <si>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</si>
  <si>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</si>
  <si>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</si>
  <si>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</si>
  <si>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</si>
  <si>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</si>
  <si>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</si>
  <si>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</si>
  <si>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</si>
  <si>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</si>
  <si>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</si>
  <si>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</si>
  <si>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</si>
  <si>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</si>
  <si>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</si>
  <si>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</si>
  <si>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</si>
  <si>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</si>
  <si>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</si>
  <si>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</si>
  <si>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</si>
  <si>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</si>
  <si>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</si>
  <si>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</si>
  <si>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</si>
  <si>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</si>
  <si>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</si>
  <si>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</si>
  <si>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</si>
  <si>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</si>
  <si>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</si>
  <si>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</si>
  <si>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</si>
  <si>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</si>
  <si>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</si>
  <si>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</si>
  <si>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</si>
  <si>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</si>
  <si>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</si>
  <si>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</si>
  <si>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</si>
  <si>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</si>
  <si>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</si>
  <si>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</si>
  <si>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</si>
  <si>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</si>
  <si>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</si>
  <si>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</si>
  <si>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</si>
  <si>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</si>
  <si>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</si>
  <si>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</si>
  <si>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</si>
  <si>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</si>
  <si>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</si>
  <si>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</si>
  <si>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</si>
  <si>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</si>
  <si>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</si>
  <si>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</si>
  <si>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</si>
  <si>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</si>
  <si>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</si>
  <si>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</si>
  <si>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</si>
  <si>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</si>
  <si>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</si>
  <si>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</si>
  <si>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</si>
  <si>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</si>
  <si>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</si>
  <si>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</si>
  <si>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</si>
  <si>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</si>
  <si>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</si>
  <si>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</si>
  <si>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</si>
  <si>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</si>
  <si>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</si>
  <si>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</si>
  <si>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</si>
  <si>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</si>
  <si>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</si>
  <si>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</si>
  <si>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</si>
  <si>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</si>
  <si>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</si>
  <si>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</si>
  <si>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</si>
  <si>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</si>
  <si>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</si>
  <si>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</si>
  <si>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</si>
  <si>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</si>
  <si>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</si>
  <si>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</si>
  <si>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</si>
  <si>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</si>
  <si>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</si>
  <si>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</si>
  <si>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</si>
  <si>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</si>
  <si>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</si>
  <si>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</si>
  <si>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</si>
  <si>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</si>
  <si>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</si>
  <si>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</si>
  <si>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</si>
  <si>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</si>
  <si>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</si>
  <si>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</si>
  <si>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</si>
  <si>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</si>
  <si>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</si>
  <si>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</si>
  <si>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</si>
  <si>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</si>
  <si>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</si>
  <si>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</si>
  <si>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</si>
  <si>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</si>
  <si>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</si>
  <si>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</si>
  <si>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</si>
  <si>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</si>
  <si>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</si>
  <si>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</si>
  <si>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</si>
  <si>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</si>
  <si>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</si>
  <si>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</si>
  <si>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</si>
  <si>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</si>
  <si>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</si>
  <si>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</si>
  <si>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</si>
  <si>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</si>
  <si>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</si>
  <si>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</si>
  <si>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</si>
  <si>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</si>
  <si>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</si>
  <si>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</si>
  <si>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</si>
  <si>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</si>
  <si>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</si>
  <si>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</si>
  <si>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</si>
  <si>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</si>
  <si>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</si>
  <si>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</si>
  <si>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</si>
  <si>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</si>
  <si>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</si>
  <si>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</si>
  <si>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</si>
  <si>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</si>
  <si>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</si>
  <si>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</si>
  <si>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</si>
  <si>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</si>
  <si>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</si>
  <si>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</si>
  <si>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</si>
  <si>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</si>
  <si>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</si>
  <si>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</si>
  <si>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</si>
  <si>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</si>
  <si>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</si>
  <si>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</si>
  <si>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</si>
  <si>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</si>
  <si>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</si>
  <si>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</si>
  <si>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</si>
  <si>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</si>
  <si>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</si>
  <si>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</si>
  <si>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</si>
  <si>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</si>
  <si>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</si>
  <si>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</si>
  <si>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</si>
  <si>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</si>
  <si>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</si>
  <si>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</si>
  <si>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</si>
  <si>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</si>
  <si>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</si>
  <si>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</si>
  <si>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</si>
  <si>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</si>
  <si>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</si>
  <si>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</si>
  <si>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</si>
  <si>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</si>
  <si>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</si>
  <si>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</si>
  <si>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</si>
  <si>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</si>
  <si>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</si>
  <si>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</si>
  <si>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</si>
  <si>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</si>
  <si>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</si>
  <si>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</si>
  <si>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</si>
  <si>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</si>
  <si>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</si>
  <si>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</si>
  <si>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</si>
  <si>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</si>
  <si>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</si>
  <si>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</si>
  <si>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</si>
  <si>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</si>
  <si>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</si>
  <si>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</si>
  <si>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</si>
  <si>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</si>
  <si>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</si>
  <si>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</si>
  <si>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</si>
  <si>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</si>
  <si>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</si>
  <si>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</si>
  <si>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</si>
  <si>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</si>
  <si>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</si>
  <si>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</si>
  <si>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</si>
  <si>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</si>
  <si>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</si>
  <si>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</si>
  <si>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</si>
  <si>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</si>
  <si>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</si>
  <si>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</si>
  <si>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</si>
  <si>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</si>
  <si>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</si>
  <si>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</si>
  <si>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</si>
  <si>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</si>
  <si>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</si>
  <si>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</si>
  <si>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</si>
  <si>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</si>
  <si>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</si>
  <si>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</si>
  <si>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</si>
  <si>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</si>
  <si>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</si>
  <si>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</si>
  <si>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</si>
  <si>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</si>
  <si>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</si>
  <si>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</si>
  <si>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</si>
  <si>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</si>
  <si>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</si>
  <si>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</si>
  <si>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</si>
  <si>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</si>
  <si>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</si>
  <si>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</si>
  <si>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</si>
  <si>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</si>
  <si>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</si>
  <si>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</si>
  <si>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</si>
  <si>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</si>
  <si>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</si>
  <si>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</si>
  <si>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</si>
  <si>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</si>
  <si>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</si>
  <si>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</si>
  <si>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</si>
  <si>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</si>
  <si>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</si>
  <si>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</si>
  <si>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</si>
  <si>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</si>
  <si>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</si>
  <si>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</si>
  <si>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</si>
  <si>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</si>
  <si>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</si>
  <si>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</si>
  <si>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</si>
  <si>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</si>
  <si>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</si>
  <si>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</si>
  <si>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</si>
  <si>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</si>
  <si>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</si>
  <si>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</si>
  <si>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</si>
  <si>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</si>
  <si>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</si>
  <si>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</si>
  <si>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</si>
  <si>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</si>
  <si>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</si>
  <si>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</si>
  <si>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</si>
  <si>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</si>
  <si>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</si>
  <si>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</si>
  <si>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</si>
  <si>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</si>
  <si>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</si>
  <si>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</si>
  <si>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</si>
  <si>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</si>
  <si>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</si>
  <si>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</si>
  <si>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</si>
  <si>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</si>
  <si>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</si>
  <si>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</si>
  <si>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</si>
  <si>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</si>
  <si>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</si>
  <si>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</si>
  <si>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</si>
  <si>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</si>
  <si>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</si>
  <si>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</si>
  <si>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</si>
  <si>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</si>
  <si>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</si>
  <si>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</si>
  <si>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</si>
  <si>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</si>
  <si>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</si>
  <si>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</si>
  <si>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</si>
  <si>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</si>
  <si>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</si>
  <si>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</si>
  <si>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</si>
  <si>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</si>
  <si>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</si>
  <si>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</si>
  <si>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</si>
  <si>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</si>
  <si>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</si>
  <si>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</si>
  <si>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</si>
  <si>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</si>
  <si>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</si>
  <si>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</si>
  <si>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</si>
  <si>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</si>
  <si>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</si>
  <si>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</si>
  <si>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</si>
  <si>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</si>
  <si>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</si>
  <si>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</si>
  <si>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</si>
  <si>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</si>
  <si>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</si>
  <si>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</si>
  <si>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</si>
  <si>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</si>
  <si>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</si>
  <si>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</si>
  <si>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</si>
  <si>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</si>
  <si>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</si>
  <si>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</si>
  <si>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</si>
  <si>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</si>
  <si>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</si>
  <si>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</si>
  <si>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</si>
  <si>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</si>
  <si>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</si>
  <si>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</si>
  <si>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</si>
  <si>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</si>
  <si>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</si>
  <si>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</si>
  <si>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</si>
  <si>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</si>
  <si>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</si>
  <si>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</si>
  <si>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</si>
  <si>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</si>
  <si>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</si>
  <si>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</si>
  <si>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</si>
  <si>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</si>
  <si>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</si>
  <si>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</si>
  <si>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</si>
  <si>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</si>
  <si>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</si>
  <si>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</si>
  <si>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</si>
  <si>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</si>
  <si>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</si>
  <si>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</si>
  <si>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</si>
  <si>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</si>
  <si>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</si>
  <si>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</si>
  <si>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</si>
  <si>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</si>
  <si>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</si>
  <si>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</si>
  <si>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</si>
  <si>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</si>
  <si>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</si>
  <si>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</si>
  <si>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</si>
  <si>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</si>
  <si>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</si>
  <si>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</si>
  <si>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</si>
  <si>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</si>
  <si>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</si>
  <si>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</si>
  <si>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</si>
  <si>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</si>
  <si>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</si>
  <si>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</si>
  <si>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</si>
  <si>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</si>
  <si>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</si>
  <si>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</si>
  <si>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</si>
  <si>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</si>
  <si>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</si>
  <si>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</si>
  <si>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</si>
  <si>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</si>
  <si>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</si>
  <si>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</si>
  <si>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</si>
  <si>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</si>
  <si>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</si>
  <si>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</si>
  <si>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</si>
  <si>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</si>
  <si>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</si>
  <si>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</si>
  <si>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</si>
  <si>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</si>
  <si>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</si>
  <si>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</si>
  <si>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</si>
  <si>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</si>
  <si>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</si>
  <si>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</si>
  <si>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</si>
  <si>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</si>
  <si>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</si>
  <si>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</si>
  <si>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</si>
  <si>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</si>
  <si>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</si>
  <si>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</si>
  <si>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</si>
  <si>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</si>
  <si>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</si>
  <si>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</si>
  <si>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</si>
  <si>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</si>
  <si>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</si>
  <si>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</si>
  <si>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</si>
  <si>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</si>
  <si>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</si>
  <si>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</si>
  <si>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</si>
  <si>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</si>
  <si>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</si>
  <si>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</si>
  <si>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</si>
  <si>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</si>
  <si>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</si>
  <si>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</si>
  <si>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</si>
  <si>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</si>
  <si>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</si>
  <si>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</si>
  <si>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</si>
  <si>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</si>
  <si>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</si>
  <si>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</si>
  <si>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</si>
  <si>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</si>
  <si>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</si>
  <si>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</si>
  <si>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</si>
  <si>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</si>
  <si>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</si>
  <si>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</si>
  <si>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</si>
  <si>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</si>
  <si>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</si>
  <si>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</si>
  <si>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</si>
  <si>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</si>
  <si>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</si>
  <si>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</si>
  <si>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</si>
  <si>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</si>
  <si>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</si>
  <si>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</si>
  <si>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</si>
  <si>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</si>
  <si>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</si>
  <si>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</si>
  <si>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</si>
  <si>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</si>
  <si>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</si>
  <si>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</si>
  <si>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</si>
  <si>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</si>
  <si>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</si>
  <si>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</si>
  <si>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</si>
  <si>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</si>
  <si>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</si>
  <si>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</si>
  <si>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</si>
  <si>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</si>
  <si>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</si>
  <si>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</si>
  <si>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</si>
  <si>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</si>
  <si>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</si>
  <si>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</si>
  <si>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</si>
  <si>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</si>
  <si>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</si>
  <si>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</si>
  <si>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</si>
  <si>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</si>
  <si>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</si>
  <si>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</si>
  <si>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</si>
  <si>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</si>
  <si>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</si>
  <si>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</si>
  <si>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</si>
  <si>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</si>
  <si>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</si>
  <si>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</si>
  <si>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</si>
  <si>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</si>
  <si>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</si>
  <si>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</si>
  <si>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</si>
  <si>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</si>
  <si>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</si>
  <si>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</si>
  <si>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</si>
  <si>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</si>
  <si>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</si>
  <si>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</si>
  <si>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</si>
  <si>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</si>
  <si>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</si>
  <si>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</si>
  <si>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</si>
  <si>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</si>
  <si>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</si>
  <si>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</si>
  <si>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</si>
  <si>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</si>
  <si>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</si>
  <si>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</si>
  <si>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</si>
  <si>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</si>
  <si>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</si>
  <si>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</si>
  <si>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</si>
  <si>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</si>
  <si>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</si>
  <si>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</si>
  <si>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</si>
  <si>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</si>
  <si>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</si>
  <si>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</si>
  <si>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</si>
  <si>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</si>
  <si>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</si>
  <si>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</si>
  <si>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</si>
  <si>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</si>
  <si>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</si>
  <si>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</si>
  <si>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</si>
  <si>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</si>
  <si>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</si>
  <si>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</si>
  <si>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</si>
  <si>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</si>
  <si>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</si>
  <si>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</si>
  <si>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</si>
  <si>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</si>
  <si>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</si>
  <si>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</si>
  <si>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</si>
  <si>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</si>
  <si>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</si>
  <si>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</si>
  <si>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</si>
  <si>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</si>
  <si>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</si>
  <si>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</si>
  <si>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</si>
  <si>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</si>
  <si>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</si>
  <si>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</si>
  <si>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</si>
  <si>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</si>
  <si>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</si>
  <si>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</si>
  <si>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</si>
  <si>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</si>
  <si>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</si>
  <si>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</si>
  <si>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</si>
  <si>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</si>
  <si>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</si>
  <si>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</si>
  <si>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</si>
  <si>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</si>
  <si>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</si>
  <si>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</si>
  <si>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</si>
  <si>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</si>
  <si>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</si>
  <si>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</si>
  <si>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</si>
  <si>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</si>
  <si>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</si>
  <si>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</si>
  <si>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</si>
  <si>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</si>
  <si>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</si>
  <si>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</si>
  <si>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</si>
  <si>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</si>
  <si>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</si>
  <si>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</si>
  <si>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</si>
  <si>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</si>
  <si>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</si>
  <si>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</si>
  <si>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</si>
  <si>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</si>
  <si>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</si>
  <si>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</si>
  <si>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</si>
  <si>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</si>
  <si>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</si>
  <si>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</si>
  <si>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</si>
  <si>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</si>
  <si>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</si>
  <si>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</si>
  <si>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</si>
  <si>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</si>
  <si>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</si>
  <si>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</si>
  <si>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</si>
  <si>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</si>
  <si>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</si>
  <si>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</si>
  <si>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</si>
  <si>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</si>
  <si>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</si>
  <si>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</si>
  <si>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</si>
  <si>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</si>
  <si>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</si>
  <si>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</si>
  <si>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</si>
  <si>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</si>
  <si>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</si>
  <si>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</si>
  <si>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</si>
  <si>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</si>
  <si>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</si>
  <si>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</si>
  <si>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</si>
  <si>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</si>
  <si>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</si>
  <si>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</si>
  <si>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</si>
  <si>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</si>
  <si>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</si>
  <si>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</si>
  <si>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</si>
  <si>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</si>
  <si>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</si>
  <si>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</si>
  <si>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</si>
  <si>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</si>
  <si>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</si>
  <si>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</si>
  <si>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</si>
  <si>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</si>
  <si>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</si>
  <si>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</si>
  <si>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</si>
  <si>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</si>
  <si>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</si>
  <si>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</si>
  <si>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</si>
  <si>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</si>
  <si>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</si>
  <si>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</si>
  <si>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</si>
  <si>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</si>
  <si>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</si>
  <si>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</si>
  <si>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</si>
  <si>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</si>
  <si>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</si>
  <si>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</si>
  <si>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</si>
  <si>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</si>
  <si>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</si>
  <si>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</si>
  <si>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</si>
  <si>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</si>
  <si>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</si>
  <si>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</si>
  <si>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</si>
  <si>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</si>
  <si>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</si>
  <si>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</si>
  <si>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</si>
  <si>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</si>
  <si>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</si>
  <si>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</si>
  <si>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</si>
  <si>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</si>
  <si>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</si>
  <si>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</si>
  <si>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</si>
  <si>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</si>
  <si>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</si>
  <si>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</si>
  <si>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</si>
  <si>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</si>
  <si>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</si>
  <si>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</si>
  <si>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</si>
  <si>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</si>
  <si>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</si>
  <si>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</si>
  <si>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</si>
  <si>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</si>
  <si>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</si>
  <si>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</si>
  <si>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</si>
  <si>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</si>
  <si>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</si>
  <si>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</si>
  <si>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</si>
  <si>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</si>
  <si>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</si>
  <si>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</si>
  <si>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</si>
  <si>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</si>
  <si>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</si>
  <si>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</si>
  <si>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</si>
  <si>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</si>
  <si>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</si>
  <si>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</si>
  <si>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</si>
  <si>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</si>
  <si>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</si>
  <si>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</si>
  <si>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</si>
  <si>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</si>
  <si>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</si>
  <si>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</si>
  <si>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</si>
  <si>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</si>
  <si>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</si>
  <si>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</si>
  <si>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</si>
  <si>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</si>
  <si>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</si>
  <si>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</si>
  <si>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</si>
  <si>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</si>
  <si>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</si>
  <si>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</si>
  <si>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</si>
  <si>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</si>
  <si>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</si>
  <si>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</si>
  <si>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</si>
  <si>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</si>
  <si>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</si>
  <si>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</si>
  <si>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</si>
  <si>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</si>
  <si>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</si>
  <si>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</si>
  <si>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</si>
  <si>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</si>
  <si>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</si>
  <si>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</si>
  <si>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</si>
  <si>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</si>
  <si>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</si>
  <si>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</si>
  <si>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</si>
  <si>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</si>
  <si>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</si>
  <si>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</si>
  <si>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</si>
  <si>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</si>
  <si>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</si>
  <si>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</si>
  <si>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</si>
  <si>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</si>
  <si>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</si>
  <si>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</si>
  <si>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</si>
  <si>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</si>
  <si>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</si>
  <si>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</si>
  <si>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</si>
  <si>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</si>
  <si>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</si>
  <si>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</si>
  <si>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</si>
  <si>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</si>
  <si>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</si>
  <si>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</si>
  <si>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</si>
  <si>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</si>
  <si>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</si>
  <si>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</si>
  <si>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</si>
  <si>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</si>
  <si>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</si>
  <si>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</si>
  <si>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</si>
  <si>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</si>
  <si>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</si>
  <si>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</si>
  <si>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</si>
  <si>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</si>
  <si>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</si>
  <si>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</si>
  <si>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</si>
  <si>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</si>
  <si>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</si>
  <si>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</si>
  <si>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</si>
  <si>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</si>
  <si>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</si>
  <si>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</si>
  <si>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</si>
  <si>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</si>
  <si>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</si>
  <si>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</si>
  <si>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</si>
  <si>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</si>
  <si>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</si>
  <si>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</si>
  <si>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</si>
  <si>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</si>
  <si>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</si>
  <si>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</si>
  <si>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</si>
  <si>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</si>
  <si>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</si>
  <si>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</si>
  <si>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</si>
  <si>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</si>
  <si>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</si>
  <si>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</si>
  <si>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</si>
  <si>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</si>
  <si>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</si>
  <si>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</si>
  <si>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</si>
  <si>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</si>
  <si>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</si>
  <si>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</si>
  <si>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</si>
  <si>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</si>
  <si>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</si>
  <si>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</si>
  <si>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</si>
  <si>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</si>
  <si>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</si>
  <si>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</si>
  <si>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</si>
  <si>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</si>
  <si>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</si>
  <si>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</si>
  <si>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</si>
  <si>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</si>
  <si>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</si>
  <si>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</si>
  <si>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</si>
  <si>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</si>
  <si>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</si>
  <si>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</si>
  <si>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</si>
  <si>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</si>
  <si>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</si>
  <si>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</si>
  <si>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</si>
  <si>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</si>
  <si>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</si>
  <si>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</si>
  <si>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</si>
  <si>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</si>
  <si>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</si>
  <si>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</si>
  <si>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</si>
  <si>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</si>
  <si>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</si>
  <si>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</si>
  <si>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</si>
  <si>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</si>
  <si>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</si>
  <si>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</si>
  <si>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</si>
  <si>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</si>
  <si>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</si>
  <si>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</si>
  <si>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</si>
  <si>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</si>
  <si>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</si>
  <si>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</si>
  <si>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</si>
  <si>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</si>
  <si>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</si>
  <si>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</si>
  <si>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</si>
  <si>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</si>
  <si>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</si>
  <si>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</si>
  <si>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</si>
  <si>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</si>
  <si>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</si>
  <si>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</si>
  <si>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</si>
  <si>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</si>
  <si>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</si>
  <si>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</si>
  <si>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</si>
  <si>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</si>
  <si>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</si>
  <si>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</si>
  <si>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</si>
  <si>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</si>
  <si>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</si>
  <si>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</si>
  <si>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</si>
  <si>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</si>
  <si>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</si>
  <si>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</si>
  <si>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</si>
  <si>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</si>
  <si>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</si>
  <si>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</si>
  <si>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</si>
  <si>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</si>
  <si>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</si>
  <si>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</si>
  <si>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</si>
  <si>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</si>
  <si>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</si>
  <si>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</si>
  <si>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</si>
  <si>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</si>
  <si>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</si>
  <si>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</si>
  <si>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</si>
  <si>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</si>
  <si>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</si>
  <si>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</si>
  <si>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</si>
  <si>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</si>
  <si>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</si>
  <si>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</si>
  <si>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</si>
  <si>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</si>
  <si>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</si>
  <si>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</si>
  <si>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</si>
  <si>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</si>
  <si>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</si>
  <si>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</si>
  <si>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</si>
  <si>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</si>
  <si>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</si>
  <si>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</si>
  <si>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</si>
  <si>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</si>
  <si>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</si>
  <si>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</si>
  <si>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</si>
  <si>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</si>
  <si>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</si>
  <si>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</si>
  <si>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</si>
  <si>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</si>
  <si>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</si>
  <si>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</si>
  <si>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</si>
  <si>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</si>
  <si>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</si>
  <si>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</si>
  <si>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</si>
  <si>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</si>
  <si>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</si>
  <si>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</si>
  <si>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</si>
  <si>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</si>
  <si>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</si>
  <si>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</si>
  <si>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</si>
  <si>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</si>
  <si>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</si>
  <si>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</si>
  <si>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</si>
  <si>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</si>
  <si>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</si>
  <si>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</si>
  <si>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</si>
  <si>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</si>
  <si>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</si>
  <si>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</si>
  <si>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</si>
  <si>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</si>
  <si>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</si>
  <si>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</si>
  <si>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</si>
  <si>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</si>
  <si>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</si>
  <si>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</si>
  <si>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</si>
  <si>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</si>
  <si>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</si>
  <si>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</si>
  <si>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</si>
  <si>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</si>
  <si>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</si>
  <si>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</si>
  <si>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</si>
  <si>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</si>
  <si>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</si>
  <si>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</si>
  <si>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</si>
  <si>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</si>
  <si>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</si>
  <si>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</si>
  <si>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</si>
  <si>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</si>
  <si>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</si>
  <si>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</si>
  <si>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</si>
  <si>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</si>
  <si>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</si>
  <si>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</si>
  <si>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</si>
  <si>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</si>
  <si>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</si>
  <si>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</si>
  <si>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</si>
  <si>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</si>
  <si>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</si>
  <si>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</si>
  <si>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</si>
  <si>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</si>
  <si>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</si>
  <si>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</si>
  <si>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</si>
  <si>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</si>
  <si>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</si>
  <si>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</si>
  <si>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</si>
  <si>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</si>
  <si>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</si>
  <si>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</si>
  <si>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</si>
  <si>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</si>
  <si>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</si>
  <si>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</si>
  <si>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</si>
  <si>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</si>
  <si>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</si>
  <si>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</si>
  <si>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</si>
  <si>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</si>
  <si>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</si>
  <si>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</si>
  <si>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</si>
  <si>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</si>
  <si>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</si>
  <si>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</si>
  <si>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</si>
  <si>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</si>
  <si>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</si>
  <si>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</si>
  <si>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</si>
  <si>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</si>
  <si>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</si>
  <si>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</si>
  <si>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</si>
  <si>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</si>
  <si>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</si>
  <si>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</si>
  <si>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</si>
  <si>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</si>
  <si>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</si>
  <si>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</si>
  <si>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</si>
  <si>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</si>
  <si>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</si>
  <si>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</si>
  <si>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</si>
  <si>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</si>
  <si>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</si>
  <si>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</si>
  <si>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</si>
  <si>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</si>
  <si>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</si>
  <si>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</si>
  <si>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</si>
  <si>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</si>
  <si>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</si>
  <si>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</si>
  <si>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</si>
  <si>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</si>
  <si>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</si>
  <si>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</si>
  <si>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</si>
  <si>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</si>
  <si>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</si>
  <si>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</si>
  <si>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</si>
  <si>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</si>
  <si>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</si>
  <si>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</si>
  <si>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</si>
  <si>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</si>
  <si>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</si>
  <si>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</si>
  <si>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</si>
  <si>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</si>
  <si>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</si>
  <si>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</si>
  <si>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</si>
  <si>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</si>
  <si>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</si>
  <si>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</si>
  <si>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</si>
  <si>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</si>
  <si>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</si>
  <si>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</si>
  <si>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</si>
  <si>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</si>
  <si>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</si>
  <si>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</si>
  <si>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</si>
  <si>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</si>
  <si>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</si>
  <si>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</si>
  <si>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</si>
  <si>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</si>
  <si>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</si>
  <si>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</si>
  <si>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</si>
  <si>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</si>
  <si>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</si>
  <si>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</si>
  <si>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</si>
  <si>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</si>
  <si>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</si>
  <si>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</si>
  <si>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</si>
  <si>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</si>
  <si>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</si>
  <si>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</si>
  <si>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</si>
  <si>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</si>
  <si>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</si>
  <si>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</si>
  <si>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</si>
  <si>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</si>
  <si>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</si>
  <si>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</si>
  <si>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</si>
  <si>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</si>
  <si>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</si>
  <si>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</si>
  <si>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</si>
  <si>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</si>
  <si>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</si>
  <si>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</si>
  <si>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</si>
  <si>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</si>
  <si>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</si>
  <si>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</si>
  <si>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</si>
  <si>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</si>
  <si>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</si>
  <si>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</si>
  <si>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</si>
  <si>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</si>
  <si>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</si>
  <si>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</si>
  <si>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</si>
  <si>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</si>
  <si>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</si>
  <si>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</si>
  <si>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</si>
  <si>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</si>
  <si>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</si>
  <si>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</si>
  <si>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</si>
  <si>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</si>
  <si>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</si>
  <si>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</si>
  <si>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</si>
  <si>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</si>
  <si>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</si>
  <si>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</si>
  <si>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</si>
  <si>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</si>
  <si>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</si>
  <si>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</si>
  <si>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</si>
  <si>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</si>
  <si>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</si>
  <si>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</si>
  <si>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</si>
  <si>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</si>
  <si>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</si>
  <si>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</si>
  <si>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</si>
  <si>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</si>
  <si>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</si>
  <si>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</si>
  <si>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</si>
  <si>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</si>
  <si>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</si>
  <si>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</si>
  <si>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</si>
  <si>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</si>
  <si>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</si>
  <si>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</si>
  <si>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</si>
  <si>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</si>
  <si>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</si>
  <si>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</si>
  <si>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</si>
  <si>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</si>
  <si>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</si>
  <si>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</si>
  <si>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</si>
  <si>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</si>
  <si>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</si>
  <si>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</si>
  <si>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</si>
  <si>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</si>
  <si>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</si>
  <si>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</si>
  <si>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</si>
  <si>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</si>
  <si>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</si>
  <si>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</si>
  <si>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</si>
  <si>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</si>
  <si>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</si>
  <si>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</si>
  <si>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</si>
  <si>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</si>
  <si>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</si>
  <si>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</si>
  <si>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</si>
  <si>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</si>
  <si>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</si>
  <si>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</si>
  <si>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</si>
  <si>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</si>
  <si>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</si>
  <si>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</si>
  <si>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</si>
  <si>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</si>
  <si>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</si>
  <si>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</si>
  <si>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</si>
  <si>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</si>
  <si>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</si>
  <si>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</si>
  <si>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</si>
  <si>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</si>
  <si>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</si>
  <si>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</si>
  <si>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</si>
  <si>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</si>
  <si>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</si>
  <si>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</si>
  <si>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</si>
  <si>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</si>
  <si>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</si>
  <si>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</si>
  <si>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</si>
  <si>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</si>
  <si>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</si>
  <si>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</si>
  <si>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</si>
  <si>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</si>
  <si>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</si>
  <si>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</si>
  <si>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</si>
  <si>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</si>
  <si>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</si>
  <si>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</si>
  <si>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</si>
  <si>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</si>
  <si>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</si>
  <si>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</si>
  <si>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</si>
  <si>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</si>
  <si>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</si>
  <si>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</si>
  <si>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</si>
  <si>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</si>
  <si>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</si>
  <si>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</si>
  <si>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</si>
  <si>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</si>
  <si>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</si>
  <si>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</si>
  <si>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</si>
  <si>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</si>
  <si>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</si>
  <si>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</si>
  <si>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</si>
  <si>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</si>
  <si>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</si>
  <si>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</si>
  <si>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</si>
  <si>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</si>
  <si>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</si>
  <si>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</si>
  <si>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</si>
  <si>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</si>
  <si>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</si>
  <si>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</si>
  <si>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</si>
  <si>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</si>
  <si>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</si>
  <si>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</si>
  <si>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</si>
  <si>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</si>
  <si>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</si>
  <si>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</si>
  <si>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</si>
  <si>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</si>
  <si>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</si>
  <si>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</si>
  <si>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</si>
  <si>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</si>
  <si>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</si>
  <si>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</si>
  <si>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</si>
  <si>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</si>
  <si>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</si>
  <si>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</si>
  <si>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</si>
  <si>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</si>
  <si>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</si>
  <si>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</si>
  <si>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</si>
  <si>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</si>
  <si>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</si>
  <si>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</si>
  <si>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</si>
  <si>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</si>
  <si>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</si>
  <si>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</si>
  <si>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</si>
  <si>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</si>
  <si>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</si>
  <si>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</si>
  <si>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</si>
  <si>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</si>
  <si>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</si>
  <si>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</si>
  <si>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</si>
  <si>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</si>
  <si>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</si>
  <si>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</si>
  <si>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</si>
  <si>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</si>
  <si>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</si>
  <si>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</si>
  <si>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</si>
  <si>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</si>
  <si>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</si>
  <si>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</si>
  <si>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</si>
  <si>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</si>
  <si>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</si>
  <si>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</si>
  <si>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</si>
  <si>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</si>
  <si>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</si>
  <si>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</si>
  <si>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</si>
  <si>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</si>
  <si>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</si>
  <si>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</si>
  <si>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</si>
  <si>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</si>
  <si>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</si>
  <si>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</si>
  <si>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</si>
  <si>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</si>
  <si>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</si>
  <si>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</si>
  <si>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</si>
  <si>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</si>
  <si>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</si>
  <si>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</si>
  <si>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</si>
  <si>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</si>
  <si>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</si>
  <si>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</si>
  <si>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</si>
  <si>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</si>
  <si>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</si>
  <si>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</si>
  <si>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</si>
  <si>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</si>
  <si>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</si>
  <si>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</si>
  <si>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</si>
  <si>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</si>
  <si>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</si>
  <si>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</si>
  <si>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</si>
  <si>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</si>
  <si>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</si>
  <si>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</si>
  <si>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</si>
  <si>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</si>
  <si>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</si>
  <si>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</si>
  <si>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</si>
  <si>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</si>
  <si>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</si>
  <si>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</si>
  <si>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</si>
  <si>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</si>
  <si>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</si>
  <si>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</si>
  <si>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</si>
  <si>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</si>
  <si>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</si>
  <si>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</si>
  <si>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</si>
  <si>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</si>
  <si>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</si>
  <si>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</si>
  <si>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</si>
  <si>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</si>
  <si>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</si>
  <si>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</si>
  <si>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</si>
  <si>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</si>
  <si>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</si>
  <si>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</si>
  <si>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</si>
  <si>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</si>
  <si>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</si>
  <si>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</si>
  <si>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</si>
  <si>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</si>
  <si>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</si>
  <si>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</si>
  <si>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</si>
  <si>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</si>
  <si>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</si>
  <si>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</si>
  <si>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</si>
  <si>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</si>
  <si>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</si>
  <si>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</si>
  <si>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</si>
  <si>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</si>
  <si>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</si>
  <si>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</si>
  <si>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</si>
  <si>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</si>
  <si>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</si>
  <si>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</si>
  <si>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</si>
  <si>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</si>
  <si>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</si>
  <si>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</si>
  <si>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</si>
  <si>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</si>
  <si>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</si>
  <si>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</si>
  <si>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</si>
  <si>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</si>
  <si>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</si>
  <si>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</si>
  <si>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</si>
  <si>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</si>
  <si>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</si>
  <si>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</si>
  <si>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</si>
  <si>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</si>
  <si>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</si>
  <si>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</si>
  <si>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</si>
  <si>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</si>
  <si>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</si>
  <si>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</si>
  <si>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</si>
  <si>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</si>
  <si>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</si>
  <si>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</si>
  <si>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</si>
  <si>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</si>
  <si>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</si>
  <si>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</si>
  <si>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</si>
  <si>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</si>
  <si>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</si>
  <si>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</si>
  <si>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</si>
  <si>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</si>
  <si>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</si>
  <si>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</si>
  <si>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</si>
  <si>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</si>
  <si>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</si>
  <si>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</si>
  <si>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</si>
  <si>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</si>
  <si>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</si>
  <si>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</si>
  <si>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</si>
  <si>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</si>
  <si>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</si>
  <si>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</si>
  <si>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</si>
  <si>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</si>
  <si>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</si>
  <si>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</si>
  <si>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</si>
  <si>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</si>
  <si>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</si>
  <si>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</si>
  <si>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</si>
  <si>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</si>
  <si>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</si>
  <si>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</si>
  <si>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</si>
  <si>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</si>
  <si>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</si>
  <si>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</si>
  <si>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</si>
  <si>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</si>
  <si>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</si>
  <si>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</si>
  <si>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</si>
  <si>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</si>
  <si>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</si>
  <si>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</si>
  <si>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</si>
  <si>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</si>
  <si>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</si>
  <si>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</si>
  <si>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</si>
  <si>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</si>
  <si>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</si>
  <si>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</si>
  <si>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</si>
  <si>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</si>
  <si>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</si>
  <si>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</si>
  <si>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</si>
  <si>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</si>
  <si>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</si>
  <si>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</si>
  <si>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</si>
  <si>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</si>
  <si>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</si>
  <si>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</si>
  <si>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</si>
  <si>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</si>
  <si>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</si>
  <si>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</si>
  <si>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</si>
  <si>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</si>
  <si>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</si>
  <si>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</si>
  <si>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</si>
  <si>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</si>
  <si>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</si>
  <si>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</si>
  <si>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</si>
  <si>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</si>
  <si>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</si>
  <si>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</si>
  <si>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</si>
  <si>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</si>
  <si>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</si>
  <si>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</si>
  <si>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</si>
  <si>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</si>
  <si>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</si>
  <si>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</si>
  <si>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</si>
  <si>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</si>
  <si>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</si>
  <si>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</si>
  <si>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</si>
  <si>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</si>
  <si>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</si>
  <si>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</si>
  <si>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</si>
  <si>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</si>
  <si>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</si>
  <si>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</si>
  <si>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</si>
  <si>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</si>
  <si>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</si>
  <si>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</si>
  <si>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</si>
  <si>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</si>
  <si>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</si>
  <si>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</si>
  <si>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</si>
  <si>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</si>
  <si>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</si>
  <si>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</si>
  <si>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</si>
  <si>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</si>
  <si>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</si>
  <si>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</si>
  <si>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</si>
  <si>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</si>
  <si>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</si>
  <si>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</si>
  <si>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</si>
  <si>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</si>
  <si>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</si>
  <si>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</si>
  <si>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</si>
  <si>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</si>
  <si>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</si>
  <si>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</si>
  <si>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</si>
  <si>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</si>
  <si>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</si>
  <si>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</si>
  <si>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</si>
  <si>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</si>
  <si>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</si>
  <si>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</si>
  <si>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</si>
  <si>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</si>
  <si>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</si>
  <si>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</si>
  <si>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</si>
  <si>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</si>
  <si>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</si>
  <si>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</si>
  <si>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</si>
  <si>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</si>
  <si>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</si>
  <si>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</si>
  <si>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</si>
  <si>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</si>
  <si>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</si>
  <si>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</si>
  <si>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</si>
  <si>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</si>
  <si>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</si>
  <si>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</si>
  <si>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</si>
  <si>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</si>
  <si>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</si>
  <si>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</si>
  <si>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</si>
  <si>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</si>
  <si>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</si>
  <si>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</si>
  <si>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</si>
  <si>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</si>
  <si>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</si>
  <si>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</si>
  <si>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</si>
  <si>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</si>
  <si>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</si>
  <si>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</si>
  <si>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</si>
  <si>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</si>
  <si>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</si>
  <si>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</si>
  <si>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</si>
  <si>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</si>
  <si>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</si>
  <si>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</si>
  <si>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</si>
  <si>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</si>
  <si>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</si>
  <si>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</si>
  <si>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</si>
  <si>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</si>
  <si>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</si>
  <si>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</si>
  <si>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</si>
  <si>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</si>
  <si>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</si>
  <si>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</si>
  <si>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</si>
  <si>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</si>
  <si>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</si>
  <si>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</si>
  <si>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</si>
  <si>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</si>
  <si>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</si>
  <si>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</si>
  <si>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</si>
  <si>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</si>
  <si>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</si>
  <si>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</si>
  <si>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</si>
  <si>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</si>
  <si>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</si>
  <si>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</si>
  <si>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</si>
  <si>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</si>
  <si>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</si>
  <si>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</si>
  <si>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</si>
  <si>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</si>
  <si>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</si>
  <si>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</si>
  <si>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</si>
  <si>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</si>
  <si>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</si>
  <si>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</si>
  <si>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</si>
  <si>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</si>
  <si>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</si>
  <si>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</si>
  <si>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</si>
  <si>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</si>
  <si>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</si>
  <si>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</si>
  <si>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</si>
  <si>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</si>
  <si>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</si>
  <si>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</si>
  <si>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</si>
  <si>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</si>
  <si>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</si>
  <si>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</si>
  <si>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</si>
  <si>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</si>
  <si>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</si>
  <si>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</si>
  <si>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</si>
  <si>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</si>
  <si>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</si>
  <si>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</si>
  <si>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</si>
  <si>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</si>
  <si>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</si>
  <si>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</si>
  <si>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</si>
  <si>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</si>
  <si>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</si>
  <si>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</si>
  <si>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</si>
  <si>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</si>
  <si>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</si>
  <si>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</si>
  <si>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</si>
  <si>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</si>
  <si>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</si>
  <si>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</si>
  <si>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</si>
  <si>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</si>
  <si>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</si>
  <si>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</si>
  <si>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</si>
  <si>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</si>
  <si>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</si>
  <si>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</si>
  <si>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</si>
  <si>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</si>
  <si>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</si>
  <si>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</si>
  <si>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</si>
  <si>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</si>
  <si>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</si>
  <si>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</si>
  <si>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</si>
  <si>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</si>
  <si>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</si>
  <si>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</si>
  <si>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</si>
  <si>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</si>
  <si>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</si>
  <si>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</si>
  <si>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</si>
  <si>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</si>
  <si>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</si>
  <si>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</si>
  <si>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</si>
  <si>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</si>
  <si>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</si>
  <si>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</si>
  <si>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</si>
  <si>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</si>
  <si>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</si>
  <si>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</si>
  <si>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</si>
  <si>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</si>
  <si>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</si>
  <si>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</si>
  <si>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</si>
  <si>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</si>
  <si>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</si>
  <si>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</si>
  <si>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</si>
  <si>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</si>
  <si>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</si>
  <si>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</si>
  <si>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</si>
  <si>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</si>
  <si>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</si>
  <si>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</si>
  <si>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</si>
  <si>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</si>
  <si>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</si>
  <si>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</si>
  <si>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</si>
  <si>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</si>
  <si>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</si>
  <si>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</si>
  <si>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</si>
  <si>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</si>
  <si>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</si>
  <si>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</si>
  <si>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</si>
  <si>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</si>
  <si>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</si>
  <si>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</si>
  <si>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</si>
  <si>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</si>
  <si>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</si>
  <si>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</si>
  <si>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</si>
  <si>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</si>
  <si>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</si>
  <si>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</si>
  <si>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</si>
  <si>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</si>
  <si>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</si>
  <si>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</si>
  <si>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</si>
  <si>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</si>
  <si>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</si>
  <si>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</si>
  <si>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</si>
  <si>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</si>
  <si>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</si>
  <si>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</si>
  <si>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</si>
  <si>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</si>
  <si>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</si>
  <si>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</si>
  <si>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</si>
  <si>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</si>
  <si>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</si>
  <si>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</si>
  <si>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</si>
  <si>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</si>
  <si>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</si>
  <si>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</si>
  <si>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</si>
  <si>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</si>
  <si>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</si>
  <si>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</si>
  <si>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</si>
  <si>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</si>
  <si>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</si>
  <si>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</si>
  <si>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</si>
  <si>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</si>
  <si>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</si>
  <si>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</si>
  <si>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</si>
  <si>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</si>
  <si>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</si>
  <si>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</si>
  <si>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</si>
  <si>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</si>
  <si>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</si>
  <si>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</si>
  <si>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</si>
  <si>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</si>
  <si>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</si>
  <si>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</si>
  <si>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</si>
  <si>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</si>
  <si>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</si>
  <si>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</si>
  <si>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</si>
  <si>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</si>
  <si>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</si>
  <si>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</si>
  <si>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</si>
  <si>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</si>
  <si>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</si>
  <si>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</si>
  <si>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</si>
  <si>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</si>
  <si>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</si>
  <si>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</si>
  <si>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</si>
  <si>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</si>
  <si>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</si>
  <si>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</si>
  <si>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</si>
  <si>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</si>
  <si>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</si>
  <si>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</si>
  <si>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</si>
  <si>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</si>
  <si>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</si>
  <si>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</si>
  <si>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</si>
  <si>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</si>
  <si>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</si>
  <si>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</si>
  <si>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</si>
  <si>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</si>
  <si>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</si>
  <si>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</si>
  <si>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</si>
  <si>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</si>
  <si>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</si>
  <si>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</si>
  <si>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</si>
  <si>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</si>
  <si>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</si>
  <si>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</si>
  <si>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</si>
  <si>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</si>
  <si>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</si>
  <si>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</si>
  <si>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</si>
  <si>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</si>
  <si>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</si>
  <si>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</si>
  <si>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</si>
  <si>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</si>
  <si>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</si>
  <si>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</si>
  <si>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</si>
  <si>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</si>
  <si>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</si>
  <si>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</si>
  <si>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</si>
  <si>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</si>
  <si>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</si>
  <si>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</si>
  <si>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</si>
  <si>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</si>
  <si>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</si>
  <si>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</si>
  <si>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</si>
  <si>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</si>
  <si>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</si>
  <si>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</si>
  <si>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</si>
  <si>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</si>
  <si>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</si>
  <si>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</si>
  <si>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</si>
  <si>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</si>
  <si>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</si>
  <si>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</si>
  <si>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</si>
  <si>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</si>
  <si>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</si>
  <si>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</si>
  <si>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</si>
  <si>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</si>
  <si>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</si>
  <si>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</si>
  <si>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</si>
  <si>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</si>
  <si>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</si>
  <si>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</si>
  <si>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</si>
  <si>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</si>
  <si>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</si>
  <si>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</si>
  <si>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</si>
  <si>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</si>
  <si>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</si>
  <si>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</si>
  <si>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</si>
  <si>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</si>
  <si>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</si>
  <si>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</si>
  <si>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</si>
  <si>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</si>
  <si>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</si>
  <si>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</si>
  <si>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</si>
  <si>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</si>
  <si>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</si>
  <si>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</si>
  <si>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</si>
  <si>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</si>
  <si>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</si>
  <si>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</si>
  <si>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</si>
  <si>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</si>
  <si>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</si>
  <si>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</si>
  <si>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</si>
  <si>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</si>
  <si>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</si>
  <si>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</si>
  <si>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</si>
  <si>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</si>
  <si>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</si>
  <si>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</si>
  <si>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</si>
  <si>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</si>
  <si>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</si>
  <si>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</si>
  <si>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</si>
  <si>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</si>
  <si>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</si>
  <si>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</si>
  <si>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</si>
  <si>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</si>
  <si>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</si>
  <si>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</si>
  <si>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</si>
  <si>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</si>
  <si>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</si>
  <si>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</si>
  <si>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</si>
  <si>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</si>
  <si>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</si>
  <si>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</si>
  <si>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</si>
  <si>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</si>
  <si>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</si>
  <si>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</si>
  <si>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</si>
  <si>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</si>
  <si>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</si>
  <si>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</si>
  <si>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</si>
  <si>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</si>
  <si>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</si>
  <si>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</si>
  <si>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</si>
  <si>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</si>
  <si>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</si>
  <si>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</si>
  <si>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</si>
  <si>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</si>
  <si>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</si>
  <si>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</si>
  <si>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</si>
  <si>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</si>
  <si>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</si>
  <si>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</si>
  <si>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</si>
  <si>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</si>
  <si>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</si>
  <si>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</si>
  <si>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</si>
  <si>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</si>
  <si>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</si>
  <si>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</si>
  <si>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</si>
  <si>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</si>
  <si>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</si>
  <si>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</si>
  <si>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</si>
  <si>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</si>
  <si>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</si>
  <si>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</si>
  <si>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</si>
  <si>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</si>
  <si>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</si>
  <si>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</si>
  <si>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</si>
  <si>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</si>
  <si>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</si>
  <si>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</si>
  <si>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</si>
  <si>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</si>
  <si>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</si>
  <si>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</si>
  <si>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</si>
  <si>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</si>
  <si>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</si>
  <si>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</si>
  <si>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</si>
  <si>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</si>
  <si>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</si>
  <si>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</si>
  <si>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</si>
  <si>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</si>
  <si>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</si>
  <si>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</si>
  <si>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</si>
  <si>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</si>
  <si>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</si>
  <si>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</si>
  <si>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</si>
  <si>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</si>
  <si>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</si>
  <si>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</si>
  <si>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</si>
  <si>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</si>
  <si>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</si>
  <si>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</si>
  <si>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</si>
  <si>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</si>
  <si>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</si>
  <si>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</si>
  <si>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</si>
  <si>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</si>
  <si>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</si>
  <si>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</si>
  <si>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</si>
  <si>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</si>
  <si>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</si>
  <si>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</si>
  <si>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</si>
  <si>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</si>
  <si>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</si>
  <si>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</si>
  <si>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</si>
  <si>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</si>
  <si>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</si>
  <si>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</si>
  <si>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</si>
  <si>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</si>
  <si>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</si>
  <si>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</si>
  <si>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</si>
  <si>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</si>
  <si>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</si>
  <si>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</si>
  <si>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</si>
  <si>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</si>
  <si>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</si>
  <si>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</si>
  <si>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</si>
  <si>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</si>
  <si>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</si>
  <si>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</si>
  <si>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</si>
  <si>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</si>
  <si>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</si>
  <si>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</si>
  <si>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</si>
  <si>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</si>
  <si>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</si>
  <si>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</si>
  <si>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</si>
  <si>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</si>
  <si>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</si>
  <si>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</si>
  <si>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</si>
  <si>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</si>
  <si>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</si>
  <si>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</si>
  <si>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</si>
  <si>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</si>
  <si>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</si>
  <si>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</si>
  <si>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</si>
  <si>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</si>
  <si>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</si>
  <si>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</si>
  <si>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</si>
  <si>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</si>
  <si>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</si>
  <si>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</si>
  <si>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</si>
  <si>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</si>
  <si>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</si>
  <si>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</si>
  <si>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</si>
  <si>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</si>
  <si>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</si>
  <si>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</si>
  <si>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</si>
  <si>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</si>
  <si>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</si>
  <si>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</si>
  <si>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</si>
  <si>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</si>
  <si>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</si>
  <si>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</si>
  <si>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</si>
  <si>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</si>
  <si>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</si>
  <si>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</si>
  <si>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</si>
  <si>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</si>
  <si>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</si>
  <si>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</si>
  <si>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</si>
  <si>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</si>
  <si>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</si>
  <si>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</si>
  <si>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</si>
  <si>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</si>
  <si>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</si>
  <si>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</si>
  <si>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</si>
  <si>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</si>
  <si>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</si>
  <si>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</si>
  <si>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</si>
  <si>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</si>
  <si>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</si>
  <si>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</si>
  <si>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</si>
  <si>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</si>
  <si>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</si>
  <si>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</si>
  <si>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</si>
  <si>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</si>
  <si>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</si>
  <si>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</si>
  <si>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</si>
  <si>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</si>
  <si>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</si>
  <si>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</si>
  <si>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</si>
  <si>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</si>
  <si>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</si>
  <si>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</si>
  <si>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</si>
  <si>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</si>
  <si>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</si>
  <si>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</si>
  <si>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</si>
  <si>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</si>
  <si>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</si>
  <si>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</si>
  <si>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</si>
  <si>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</si>
  <si>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</si>
  <si>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</si>
  <si>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</si>
  <si>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</si>
  <si>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</si>
  <si>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</si>
  <si>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</si>
  <si>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</si>
  <si>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</si>
  <si>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</si>
  <si>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</si>
  <si>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</si>
  <si>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</si>
  <si>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</si>
  <si>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</si>
  <si>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</si>
  <si>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</si>
  <si>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</si>
  <si>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</si>
  <si>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</si>
  <si>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</si>
  <si>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</si>
  <si>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</si>
  <si>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</si>
  <si>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</si>
  <si>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</si>
  <si>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</si>
  <si>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</si>
  <si>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</si>
  <si>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</si>
  <si>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</si>
  <si>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</si>
  <si>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</si>
  <si>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</si>
  <si>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</si>
  <si>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</si>
  <si>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</si>
  <si>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</si>
  <si>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</si>
  <si>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</si>
  <si>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</si>
  <si>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</si>
  <si>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</si>
  <si>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</si>
  <si>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</si>
  <si>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</si>
  <si>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</si>
  <si>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</si>
  <si>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</si>
  <si>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</si>
  <si>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</si>
  <si>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</si>
  <si>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</si>
  <si>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</si>
  <si>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</si>
  <si>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</si>
  <si>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</si>
  <si>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</si>
  <si>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</si>
  <si>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</si>
  <si>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</si>
  <si>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</si>
  <si>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</si>
  <si>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</si>
  <si>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</si>
  <si>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</si>
  <si>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</si>
  <si>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</si>
  <si>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</si>
  <si>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</si>
  <si>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</si>
  <si>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</si>
  <si>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</si>
  <si>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</si>
  <si>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</si>
  <si>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</si>
  <si>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</si>
  <si>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</si>
  <si>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</si>
  <si>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</si>
  <si>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</si>
  <si>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</si>
  <si>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</si>
  <si>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</si>
  <si>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</si>
  <si>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</si>
  <si>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</si>
  <si>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</si>
  <si>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</si>
  <si>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</si>
  <si>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</si>
  <si>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</si>
  <si>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</si>
  <si>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</si>
  <si>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</si>
  <si>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</si>
  <si>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</si>
  <si>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</si>
  <si>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</si>
  <si>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</si>
  <si>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</si>
  <si>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</si>
  <si>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</si>
  <si>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</si>
  <si>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</si>
  <si>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</si>
  <si>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</si>
  <si>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</si>
  <si>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</si>
  <si>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</si>
  <si>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</si>
  <si>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</si>
  <si>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</si>
  <si>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</si>
  <si>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</si>
  <si>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</si>
  <si>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</si>
  <si>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</si>
  <si>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</si>
  <si>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</si>
  <si>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</si>
  <si>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</si>
  <si>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</si>
  <si>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</si>
  <si>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</si>
  <si>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</si>
  <si>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</si>
  <si>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</si>
  <si>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</si>
  <si>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</si>
  <si>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</si>
  <si>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</si>
  <si>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</si>
  <si>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</si>
  <si>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</si>
  <si>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</si>
  <si>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</si>
  <si>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</si>
  <si>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</si>
  <si>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</si>
  <si>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</si>
  <si>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</si>
  <si>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</si>
  <si>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</si>
  <si>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</si>
  <si>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</si>
  <si>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</si>
  <si>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</si>
  <si>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</si>
  <si>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</si>
  <si>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</si>
  <si>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</si>
  <si>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</si>
  <si>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</si>
  <si>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</si>
  <si>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</si>
  <si>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</si>
  <si>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</si>
  <si>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</si>
  <si>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</si>
  <si>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</si>
  <si>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</si>
  <si>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</si>
  <si>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</si>
  <si>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</si>
  <si>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</si>
  <si>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</si>
  <si>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</si>
  <si>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</si>
  <si>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</si>
  <si>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</si>
  <si>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</si>
  <si>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</si>
  <si>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</si>
  <si>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</si>
  <si>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</si>
  <si>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</si>
  <si>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</si>
  <si>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</si>
  <si>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</si>
  <si>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</si>
  <si>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</si>
  <si>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</si>
  <si>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</si>
  <si>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</si>
  <si>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</si>
  <si>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</si>
  <si>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</si>
  <si>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</si>
  <si>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</si>
  <si>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</si>
  <si>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</si>
  <si>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</si>
  <si>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</si>
  <si>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</si>
  <si>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</si>
  <si>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</si>
  <si>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</si>
  <si>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</si>
  <si>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</si>
  <si>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</si>
  <si>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</si>
  <si>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</si>
  <si>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</si>
  <si>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</si>
  <si>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</si>
  <si>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</si>
  <si>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</si>
  <si>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</si>
  <si>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</si>
  <si>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</si>
  <si>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</si>
  <si>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</si>
  <si>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</si>
  <si>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</si>
  <si>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</si>
  <si>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</si>
  <si>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</si>
  <si>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</si>
  <si>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</si>
  <si>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</si>
  <si>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</si>
  <si>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</si>
  <si>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</si>
  <si>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</si>
  <si>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</si>
  <si>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</si>
  <si>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</si>
  <si>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</si>
  <si>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</si>
  <si>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</si>
  <si>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</si>
  <si>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</si>
  <si>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</si>
  <si>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</si>
  <si>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</si>
  <si>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</si>
  <si>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</si>
  <si>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</si>
  <si>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</si>
  <si>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</si>
  <si>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</si>
  <si>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</si>
  <si>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</si>
  <si>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</si>
  <si>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</si>
  <si>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</si>
  <si>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</si>
  <si>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</si>
  <si>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</si>
  <si>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</si>
  <si>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</si>
  <si>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</si>
  <si>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</si>
  <si>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</si>
  <si>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</si>
  <si>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</si>
  <si>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</si>
  <si>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</si>
  <si>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</si>
  <si>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</si>
  <si>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</si>
  <si>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</si>
  <si>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</si>
  <si>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</si>
  <si>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</si>
  <si>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</si>
  <si>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</si>
  <si>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</si>
  <si>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</si>
  <si>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</si>
  <si>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</si>
  <si>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</si>
  <si>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</si>
  <si>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</si>
  <si>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</si>
  <si>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</si>
  <si>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</si>
  <si>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</si>
  <si>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</si>
  <si>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</si>
  <si>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</si>
  <si>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</si>
  <si>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</si>
  <si>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</si>
  <si>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</si>
  <si>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</si>
  <si>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</si>
  <si>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</si>
  <si>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</si>
  <si>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</si>
  <si>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</si>
  <si>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</si>
  <si>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</si>
  <si>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</si>
  <si>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</si>
  <si>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</si>
  <si>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</si>
  <si>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</si>
  <si>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</si>
  <si>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</si>
  <si>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</si>
  <si>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</si>
  <si>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</si>
  <si>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</si>
  <si>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</si>
  <si>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</si>
  <si>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</si>
  <si>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</si>
  <si>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</si>
  <si>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</si>
  <si>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</si>
  <si>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</si>
  <si>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</si>
  <si>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</si>
  <si>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</si>
  <si>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</si>
  <si>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</si>
  <si>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</si>
  <si>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</si>
  <si>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</si>
  <si>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</si>
  <si>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</si>
  <si>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</si>
  <si>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</si>
  <si>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</si>
  <si>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</si>
  <si>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</si>
  <si>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</si>
  <si>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</si>
  <si>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</si>
  <si>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</si>
  <si>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</si>
  <si>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</si>
  <si>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</si>
  <si>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</si>
  <si>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</si>
  <si>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</si>
  <si>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</si>
  <si>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</si>
  <si>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</si>
  <si>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</si>
  <si>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</si>
  <si>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</si>
  <si>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</si>
  <si>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</si>
  <si>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</si>
  <si>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</si>
  <si>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</si>
  <si>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</si>
  <si>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</si>
  <si>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</si>
  <si>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</si>
  <si>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</si>
  <si>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</si>
  <si>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</si>
  <si>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</si>
  <si>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</si>
  <si>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</si>
  <si>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</si>
  <si>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</si>
  <si>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</si>
  <si>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</si>
  <si>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</si>
  <si>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</si>
  <si>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</si>
  <si>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</si>
  <si>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</si>
  <si>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</si>
  <si>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</si>
  <si>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</si>
  <si>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</si>
  <si>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</si>
  <si>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</si>
  <si>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</si>
  <si>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</si>
  <si>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</si>
  <si>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</si>
  <si>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</si>
  <si>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</si>
  <si>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</si>
  <si>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</si>
  <si>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</si>
  <si>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</si>
  <si>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</si>
  <si>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</si>
  <si>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</si>
  <si>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</si>
  <si>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</si>
  <si>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</si>
  <si>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</si>
  <si>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</si>
  <si>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</si>
  <si>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</si>
  <si>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</si>
  <si>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</si>
  <si>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</si>
  <si>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</si>
  <si>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</si>
  <si>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</si>
  <si>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</si>
  <si>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</si>
  <si>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</si>
  <si>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</si>
  <si>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</si>
  <si>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</si>
  <si>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</si>
  <si>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</si>
  <si>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</si>
  <si>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</si>
  <si>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</si>
  <si>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</si>
  <si>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</si>
  <si>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</si>
  <si>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</si>
  <si>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</si>
  <si>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</si>
  <si>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</si>
  <si>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</si>
  <si>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</si>
  <si>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</si>
  <si>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</si>
  <si>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</si>
  <si>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</si>
  <si>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</si>
  <si>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</si>
  <si>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</si>
  <si>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</si>
  <si>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</si>
  <si>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</si>
  <si>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</si>
  <si>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</si>
  <si>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</si>
  <si>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</si>
  <si>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</si>
  <si>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</si>
  <si>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</si>
  <si>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</si>
  <si>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</si>
  <si>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</si>
  <si>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</si>
  <si>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</si>
  <si>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</si>
  <si>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</si>
  <si>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</si>
  <si>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</si>
  <si>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</si>
  <si>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</si>
  <si>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</si>
  <si>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</si>
  <si>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</si>
  <si>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</si>
  <si>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</si>
  <si>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</si>
  <si>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</si>
  <si>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</si>
  <si>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</si>
  <si>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</si>
  <si>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</si>
  <si>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</si>
  <si>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</si>
  <si>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</si>
  <si>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</si>
  <si>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</si>
  <si>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</si>
  <si>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</si>
  <si>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</si>
  <si>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</si>
  <si>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</si>
  <si>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</si>
  <si>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</si>
  <si>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</si>
  <si>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</si>
  <si>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</si>
  <si>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</si>
  <si>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</si>
  <si>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</si>
  <si>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</si>
  <si>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</si>
  <si>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</si>
  <si>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</si>
  <si>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</si>
  <si>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</si>
  <si>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</si>
  <si>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</si>
  <si>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</si>
  <si>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</si>
  <si>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</si>
  <si>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</si>
  <si>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</si>
  <si>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</si>
  <si>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</si>
  <si>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</si>
  <si>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</si>
  <si>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</si>
  <si>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</si>
  <si>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</si>
  <si>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</si>
  <si>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</si>
  <si>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</si>
  <si>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</si>
  <si>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</si>
  <si>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</si>
  <si>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</si>
  <si>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</si>
  <si>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</si>
  <si>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</si>
  <si>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</si>
  <si>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</si>
  <si>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</si>
  <si>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</si>
  <si>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</si>
  <si>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</si>
  <si>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</si>
  <si>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</si>
  <si>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</si>
  <si>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</si>
  <si>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</si>
  <si>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</si>
  <si>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</si>
  <si>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</si>
  <si>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</si>
  <si>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</si>
  <si>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</si>
  <si>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</si>
  <si>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</si>
  <si>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</si>
  <si>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</si>
  <si>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</si>
  <si>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</si>
  <si>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</si>
  <si>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</si>
  <si>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</si>
  <si>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</si>
  <si>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</si>
  <si>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</si>
  <si>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</si>
  <si>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</si>
  <si>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</si>
  <si>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</si>
  <si>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</si>
  <si>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</si>
  <si>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</si>
  <si>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</si>
  <si>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</si>
  <si>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</si>
  <si>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</si>
  <si>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</si>
  <si>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</si>
  <si>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</si>
  <si>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</si>
  <si>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</si>
  <si>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</si>
  <si>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</si>
  <si>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</si>
  <si>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</si>
  <si>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</si>
  <si>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</si>
  <si>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</si>
  <si>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</si>
  <si>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</si>
  <si>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</si>
  <si>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</si>
  <si>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</si>
  <si>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</si>
  <si>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</si>
  <si>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</si>
  <si>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</si>
  <si>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</si>
  <si>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</si>
  <si>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</si>
  <si>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</si>
  <si>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</si>
  <si>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</si>
  <si>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</si>
  <si>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</si>
  <si>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</si>
  <si>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</si>
  <si>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</si>
  <si>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</si>
  <si>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</si>
  <si>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</si>
  <si>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</si>
  <si>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</si>
  <si>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</si>
  <si>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</si>
  <si>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</si>
  <si>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</si>
  <si>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</si>
  <si>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</si>
  <si>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</si>
  <si>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</si>
  <si>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</si>
  <si>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</si>
  <si>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</si>
  <si>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</si>
  <si>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</si>
  <si>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</si>
  <si>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</si>
  <si>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</si>
  <si>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</si>
  <si>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</si>
  <si>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</si>
  <si>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</si>
  <si>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</si>
  <si>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</si>
  <si>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</si>
  <si>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</si>
  <si>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</si>
  <si>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</si>
  <si>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</si>
  <si>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</si>
  <si>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</si>
  <si>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</si>
  <si>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</si>
  <si>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</si>
  <si>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</si>
  <si>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</si>
  <si>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</si>
  <si>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</si>
  <si>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</si>
  <si>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</si>
  <si>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</si>
  <si>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</si>
  <si>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</si>
  <si>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</si>
  <si>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</si>
  <si>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</si>
  <si>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</si>
  <si>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</si>
  <si>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</si>
  <si>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</si>
  <si>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</si>
  <si>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</si>
  <si>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</si>
  <si>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</si>
  <si>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</si>
  <si>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</si>
  <si>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</si>
  <si>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</si>
  <si>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</si>
  <si>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</si>
  <si>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</si>
  <si>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</si>
  <si>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</si>
  <si>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</si>
  <si>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</si>
  <si>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</si>
  <si>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</si>
  <si>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</si>
  <si>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</si>
  <si>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</si>
  <si>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</si>
  <si>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</si>
  <si>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</si>
  <si>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</si>
  <si>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</si>
  <si>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</si>
  <si>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</si>
  <si>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</si>
  <si>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</si>
  <si>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</si>
  <si>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</si>
  <si>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</si>
  <si>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</si>
  <si>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</si>
  <si>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</si>
  <si>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</si>
  <si>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</si>
  <si>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</si>
  <si>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</si>
  <si>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</si>
  <si>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</si>
  <si>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</si>
  <si>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</si>
  <si>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</si>
  <si>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</si>
  <si>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</si>
  <si>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</si>
  <si>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</si>
  <si>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</si>
  <si>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</si>
  <si>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</si>
  <si>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</si>
  <si>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</si>
  <si>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</si>
  <si>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</si>
  <si>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</si>
  <si>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</si>
  <si>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</si>
  <si>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</si>
  <si>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</si>
  <si>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</si>
  <si>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</si>
  <si>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</si>
  <si>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</si>
  <si>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</si>
  <si>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</si>
  <si>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</si>
  <si>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</si>
  <si>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</si>
  <si>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</si>
  <si>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</si>
  <si>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</si>
  <si>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</si>
  <si>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</si>
  <si>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</si>
  <si>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</si>
  <si>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</si>
  <si>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</si>
  <si>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</si>
  <si>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</si>
  <si>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</si>
  <si>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</si>
  <si>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</si>
  <si>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</si>
  <si>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</si>
  <si>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</si>
  <si>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</si>
  <si>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</si>
  <si>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</si>
  <si>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</si>
  <si>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</si>
  <si>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</si>
  <si>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</si>
  <si>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</si>
  <si>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</si>
  <si>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</si>
  <si>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</si>
  <si>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</si>
  <si>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</si>
  <si>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</si>
  <si>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</si>
  <si>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</si>
  <si>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</si>
  <si>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</si>
  <si>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</si>
  <si>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</si>
  <si>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</si>
  <si>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</si>
  <si>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</si>
  <si>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</si>
  <si>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</si>
  <si>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</si>
  <si>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</si>
  <si>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</si>
  <si>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</si>
  <si>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</si>
  <si>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</si>
  <si>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</si>
  <si>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</si>
  <si>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</si>
  <si>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</si>
  <si>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</si>
  <si>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</si>
  <si>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</si>
  <si>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</si>
  <si>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</si>
  <si>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</si>
  <si>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</si>
  <si>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</si>
  <si>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</si>
  <si>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</si>
  <si>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</si>
  <si>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</si>
  <si>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</si>
  <si>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</si>
  <si>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</si>
  <si>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</si>
  <si>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</si>
  <si>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</si>
  <si>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</si>
  <si>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</si>
  <si>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</si>
  <si>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</si>
  <si>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</si>
  <si>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</si>
  <si>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</si>
  <si>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</si>
  <si>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</si>
  <si>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</si>
  <si>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</si>
  <si>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</si>
  <si>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</si>
  <si>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</si>
  <si>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</si>
  <si>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</si>
  <si>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</si>
  <si>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</si>
  <si>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</si>
  <si>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</si>
  <si>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</si>
  <si>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</si>
  <si>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</si>
  <si>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</si>
  <si>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</si>
  <si>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</si>
  <si>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</si>
  <si>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</si>
  <si>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</si>
  <si>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</si>
  <si>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</si>
  <si>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</si>
  <si>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</si>
  <si>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</si>
  <si>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</si>
  <si>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</si>
  <si>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</si>
  <si>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</si>
  <si>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</si>
  <si>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</si>
  <si>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</si>
  <si>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</si>
  <si>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</si>
  <si>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</si>
  <si>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</si>
  <si>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</si>
  <si>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</si>
  <si>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</si>
  <si>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</si>
  <si>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</si>
  <si>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</si>
  <si>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</si>
  <si>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</si>
  <si>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</si>
  <si>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</si>
  <si>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</si>
  <si>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</si>
  <si>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</si>
  <si>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</si>
  <si>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</si>
  <si>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</si>
  <si>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</si>
  <si>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</si>
  <si>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</si>
  <si>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</si>
  <si>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</si>
  <si>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</si>
  <si>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</si>
  <si>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</si>
  <si>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</si>
  <si>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</si>
  <si>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</si>
  <si>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</si>
  <si>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</si>
  <si>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</si>
  <si>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</si>
  <si>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</si>
  <si>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</si>
  <si>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</si>
  <si>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</si>
  <si>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</si>
  <si>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</si>
  <si>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</si>
  <si>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</si>
  <si>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</si>
  <si>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</si>
  <si>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</si>
  <si>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</si>
  <si>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</si>
  <si>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</si>
  <si>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</si>
  <si>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</si>
  <si>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</si>
  <si>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</si>
  <si>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</si>
  <si>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</si>
  <si>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</si>
  <si>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</si>
  <si>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</si>
  <si>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</si>
  <si>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</si>
  <si>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</si>
  <si>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</si>
  <si>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</si>
  <si>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</si>
  <si>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</si>
  <si>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</si>
  <si>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</si>
  <si>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</si>
  <si>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</si>
  <si>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</si>
  <si>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</si>
  <si>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</si>
  <si>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</si>
  <si>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</si>
  <si>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</si>
  <si>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</si>
  <si>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</si>
  <si>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</si>
  <si>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</si>
  <si>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</si>
  <si>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</si>
  <si>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</si>
  <si>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</si>
  <si>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</si>
  <si>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</si>
  <si>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</si>
  <si>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</si>
  <si>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</si>
  <si>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</si>
  <si>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</si>
  <si>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</si>
  <si>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</si>
  <si>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</si>
  <si>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</si>
  <si>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</si>
  <si>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</si>
  <si>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</si>
  <si>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</si>
  <si>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</si>
  <si>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</si>
  <si>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</si>
  <si>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</si>
  <si>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</si>
  <si>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</si>
  <si>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</si>
  <si>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</si>
  <si>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</si>
  <si>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</si>
  <si>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</si>
  <si>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</si>
  <si>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</si>
  <si>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</si>
  <si>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</si>
  <si>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</si>
  <si>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</si>
  <si>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</si>
  <si>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</si>
  <si>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</si>
  <si>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</si>
  <si>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</si>
  <si>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</si>
  <si>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</si>
  <si>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</si>
  <si>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</si>
  <si>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</si>
  <si>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</si>
  <si>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</si>
  <si>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</si>
  <si>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</si>
  <si>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</si>
  <si>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</si>
  <si>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</si>
  <si>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</si>
  <si>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</si>
  <si>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</si>
  <si>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</si>
  <si>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</si>
  <si>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</si>
  <si>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</si>
  <si>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</si>
  <si>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</si>
  <si>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</si>
  <si>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</si>
  <si>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</si>
  <si>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</si>
  <si>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</si>
  <si>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</si>
  <si>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</si>
  <si>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</si>
  <si>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</si>
  <si>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</si>
  <si>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</si>
  <si>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</si>
  <si>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</si>
  <si>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</si>
  <si>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</si>
  <si>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</si>
  <si>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</si>
  <si>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</si>
  <si>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</si>
  <si>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</si>
  <si>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</si>
  <si>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</si>
  <si>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</si>
  <si>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</si>
  <si>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</si>
  <si>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</si>
  <si>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</si>
  <si>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</si>
  <si>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</si>
  <si>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</si>
  <si>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</si>
  <si>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</si>
  <si>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</si>
  <si>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</si>
  <si>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</si>
  <si>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</si>
  <si>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</si>
  <si>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</si>
  <si>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</si>
  <si>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</si>
  <si>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</si>
  <si>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</si>
  <si>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</si>
  <si>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</si>
  <si>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</si>
  <si>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</si>
  <si>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</si>
  <si>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</si>
  <si>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</si>
  <si>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</si>
  <si>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</si>
  <si>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</si>
  <si>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</si>
  <si>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</si>
  <si>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</si>
  <si>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</si>
  <si>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</si>
  <si>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</si>
  <si>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</si>
  <si>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</si>
  <si>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</si>
  <si>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</si>
  <si>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</si>
  <si>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</si>
  <si>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</si>
  <si>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</si>
  <si>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</si>
  <si>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</si>
  <si>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</si>
  <si>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</si>
  <si>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</si>
  <si>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</si>
  <si>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</si>
  <si>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</si>
  <si>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</si>
  <si>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</si>
  <si>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</si>
  <si>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</si>
  <si>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</si>
  <si>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</si>
  <si>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</si>
  <si>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</si>
  <si>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</si>
  <si>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</si>
  <si>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</si>
  <si>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</si>
  <si>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</si>
  <si>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</si>
  <si>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</si>
  <si>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</si>
  <si>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</si>
  <si>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</si>
  <si>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</si>
  <si>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</si>
  <si>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</si>
  <si>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</si>
  <si>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</si>
  <si>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</si>
  <si>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</si>
  <si>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</si>
  <si>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</si>
  <si>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</si>
  <si>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</si>
  <si>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</si>
  <si>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</si>
  <si>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</si>
  <si>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</si>
  <si>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</si>
  <si>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</si>
  <si>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</si>
  <si>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</si>
  <si>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</si>
  <si>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</si>
  <si>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</si>
  <si>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</si>
  <si>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</si>
  <si>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</si>
  <si>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</si>
  <si>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</si>
  <si>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</si>
  <si>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</si>
  <si>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</si>
  <si>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</si>
  <si>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</si>
  <si>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</si>
  <si>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</si>
  <si>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</si>
  <si>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</si>
  <si>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</si>
  <si>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</si>
  <si>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</si>
  <si>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</si>
  <si>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</si>
  <si>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</si>
  <si>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</si>
  <si>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</si>
  <si>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</si>
  <si>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</si>
  <si>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</si>
  <si>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</si>
  <si>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</si>
  <si>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</si>
  <si>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</si>
  <si>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</si>
  <si>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</si>
  <si>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</si>
  <si>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</si>
  <si>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</si>
  <si>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</si>
  <si>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</si>
  <si>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</si>
  <si>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</si>
  <si>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</si>
  <si>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</si>
  <si>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</si>
  <si>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</si>
  <si>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</si>
  <si>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</si>
  <si>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</si>
  <si>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</si>
  <si>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</si>
  <si>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</si>
  <si>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</si>
  <si>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</si>
  <si>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</si>
  <si>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</si>
  <si>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</si>
  <si>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</si>
  <si>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</si>
  <si>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</si>
  <si>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</si>
  <si>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</si>
  <si>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</si>
  <si>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</si>
  <si>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</si>
  <si>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</si>
  <si>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</si>
  <si>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</si>
  <si>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</si>
  <si>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</si>
  <si>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</si>
  <si>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</si>
  <si>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</si>
  <si>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</si>
  <si>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</si>
  <si>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</si>
  <si>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</si>
  <si>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</si>
  <si>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</si>
  <si>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</si>
  <si>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</si>
  <si>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</si>
  <si>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</si>
  <si>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</si>
  <si>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</si>
  <si>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</si>
  <si>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</si>
  <si>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</si>
  <si>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</si>
  <si>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</si>
  <si>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</si>
  <si>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</si>
  <si>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</si>
  <si>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</si>
  <si>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</si>
  <si>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</si>
  <si>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</si>
  <si>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</si>
  <si>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</si>
  <si>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</si>
  <si>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</si>
  <si>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</si>
  <si>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</si>
  <si>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</si>
  <si>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</si>
  <si>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</si>
  <si>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</si>
  <si>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</si>
  <si>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</si>
  <si>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</si>
  <si>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</si>
  <si>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</si>
  <si>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</si>
  <si>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</si>
  <si>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</si>
  <si>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</si>
  <si>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</si>
  <si>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</si>
  <si>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</si>
  <si>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</si>
  <si>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</si>
  <si>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</si>
  <si>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</si>
  <si>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</si>
  <si>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</si>
  <si>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</si>
  <si>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</si>
  <si>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</si>
  <si>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</si>
  <si>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</si>
  <si>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</si>
  <si>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</si>
  <si>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</si>
  <si>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</si>
  <si>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</si>
  <si>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</si>
  <si>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</si>
  <si>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</si>
  <si>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</si>
  <si>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</si>
  <si>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</si>
  <si>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</si>
  <si>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</si>
  <si>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</si>
  <si>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</si>
  <si>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</si>
  <si>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</si>
  <si>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</si>
  <si>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</si>
  <si>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</si>
  <si>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</si>
  <si>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</si>
  <si>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</si>
  <si>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</si>
  <si>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</si>
  <si>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</si>
  <si>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</si>
  <si>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</si>
  <si>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</si>
  <si>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</si>
  <si>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</si>
  <si>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</si>
  <si>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</si>
  <si>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</si>
  <si>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</si>
  <si>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</si>
  <si>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</si>
  <si>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</si>
  <si>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</si>
  <si>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</si>
  <si>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</si>
  <si>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</si>
  <si>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</si>
  <si>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</si>
  <si>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</si>
  <si>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</si>
  <si>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</si>
  <si>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</si>
  <si>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</si>
  <si>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</si>
  <si>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</si>
  <si>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</si>
  <si>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</si>
  <si>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</si>
  <si>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</si>
  <si>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</si>
  <si>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</si>
  <si>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</si>
  <si>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</si>
  <si>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</si>
  <si>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</si>
  <si>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</si>
  <si>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</si>
  <si>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</si>
  <si>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</si>
  <si>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</si>
  <si>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</si>
  <si>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</si>
  <si>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</si>
  <si>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</si>
  <si>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</si>
  <si>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</si>
  <si>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</si>
  <si>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</si>
  <si>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</si>
  <si>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</si>
  <si>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</si>
  <si>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</si>
  <si>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</si>
  <si>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</si>
  <si>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</si>
  <si>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</si>
  <si>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</si>
  <si>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</si>
  <si>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</si>
  <si>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</si>
  <si>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</si>
  <si>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</si>
  <si>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</si>
  <si>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</si>
  <si>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</si>
  <si>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</si>
  <si>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</si>
  <si>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</si>
  <si>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</si>
  <si>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</si>
  <si>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</si>
  <si>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</si>
  <si>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</si>
  <si>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</si>
  <si>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</si>
  <si>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</si>
  <si>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</si>
  <si>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</si>
  <si>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</si>
  <si>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</si>
  <si>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</si>
  <si>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</si>
  <si>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</si>
  <si>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</si>
  <si>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</si>
  <si>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</si>
  <si>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</si>
  <si>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</si>
  <si>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</si>
  <si>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</si>
  <si>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</si>
  <si>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</si>
  <si>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</si>
  <si>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</si>
  <si>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</si>
  <si>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</si>
  <si>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</si>
  <si>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</si>
  <si>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</si>
  <si>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</si>
  <si>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</si>
  <si>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</si>
  <si>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</si>
  <si>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</si>
  <si>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</si>
  <si>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</si>
  <si>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</si>
  <si>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</si>
  <si>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</si>
  <si>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</si>
  <si>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</si>
  <si>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</si>
  <si>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</si>
  <si>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</si>
  <si>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</si>
  <si>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</si>
  <si>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</si>
  <si>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</si>
  <si>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</si>
  <si>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</si>
  <si>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</si>
  <si>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</si>
  <si>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</si>
  <si>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</si>
  <si>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</si>
  <si>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</si>
  <si>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</si>
  <si>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</si>
  <si>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</si>
  <si>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</si>
  <si>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</si>
  <si>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</si>
  <si>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</si>
  <si>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</si>
  <si>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</si>
  <si>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</si>
  <si>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</si>
  <si>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</si>
  <si>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</si>
  <si>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</si>
  <si>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</si>
  <si>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</si>
  <si>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</si>
  <si>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</si>
  <si>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</si>
  <si>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</si>
  <si>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</si>
  <si>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</si>
  <si>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</si>
  <si>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</si>
  <si>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</si>
  <si>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</si>
  <si>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</si>
  <si>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</si>
  <si>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</si>
  <si>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</si>
  <si>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</si>
  <si>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</si>
  <si>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</si>
  <si>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</si>
  <si>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</si>
  <si>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</si>
  <si>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</si>
  <si>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</si>
  <si>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</si>
  <si>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</si>
  <si>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</si>
  <si>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</si>
  <si>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</si>
  <si>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</si>
  <si>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</si>
  <si>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</si>
  <si>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</si>
  <si>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</si>
  <si>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</si>
  <si>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</si>
  <si>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</si>
  <si>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</si>
  <si>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</si>
  <si>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</si>
  <si>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</si>
  <si>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</si>
  <si>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</si>
  <si>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</si>
  <si>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</si>
  <si>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</si>
  <si>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</si>
  <si>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</si>
  <si>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</si>
  <si>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</si>
  <si>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</si>
  <si>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</si>
  <si>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</si>
  <si>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</si>
  <si>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</si>
  <si>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</si>
  <si>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</si>
  <si>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</si>
  <si>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</si>
  <si>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</si>
  <si>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</si>
  <si>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</si>
  <si>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</si>
  <si>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</si>
  <si>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</si>
  <si>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</si>
  <si>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</si>
  <si>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</si>
  <si>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</si>
  <si>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</si>
  <si>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</si>
  <si>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</si>
  <si>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</si>
  <si>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</si>
  <si>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</si>
  <si>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</si>
  <si>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</si>
  <si>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</si>
  <si>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</si>
  <si>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</si>
  <si>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</si>
  <si>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</si>
  <si>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</si>
  <si>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</si>
  <si>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</si>
  <si>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</si>
  <si>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</si>
  <si>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</si>
  <si>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</si>
  <si>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</si>
  <si>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</si>
  <si>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</si>
  <si>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</si>
  <si>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</si>
  <si>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</si>
  <si>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</si>
  <si>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</si>
  <si>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</si>
  <si>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</si>
  <si>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</si>
  <si>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</si>
  <si>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</si>
  <si>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</si>
  <si>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</si>
  <si>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</si>
  <si>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</si>
  <si>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</si>
  <si>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</si>
  <si>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</si>
  <si>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</si>
  <si>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</si>
  <si>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</si>
  <si>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</si>
  <si>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</si>
  <si>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</si>
  <si>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</si>
  <si>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</si>
  <si>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</si>
  <si>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</si>
  <si>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</si>
  <si>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</si>
  <si>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</si>
  <si>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</si>
  <si>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</si>
  <si>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</si>
  <si>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</si>
  <si>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</si>
  <si>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</si>
  <si>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</si>
  <si>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</si>
  <si>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</si>
  <si>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</si>
  <si>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</si>
  <si>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</si>
  <si>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</si>
  <si>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</si>
  <si>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</si>
  <si>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</si>
  <si>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</si>
  <si>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</si>
  <si>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</si>
  <si>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</si>
  <si>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</si>
  <si>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</si>
  <si>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</si>
  <si>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</si>
  <si>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</si>
  <si>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</si>
  <si>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</si>
  <si>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</si>
  <si>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</si>
  <si>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</si>
  <si>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</si>
  <si>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</si>
  <si>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</si>
  <si>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</si>
  <si>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</si>
  <si>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</si>
  <si>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</si>
  <si>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</si>
  <si>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</si>
  <si>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</si>
  <si>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</si>
  <si>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</si>
  <si>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</si>
  <si>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</si>
  <si>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</si>
  <si>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</si>
  <si>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</si>
  <si>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</si>
  <si>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</si>
  <si>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</si>
  <si>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</si>
  <si>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</si>
  <si>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</si>
  <si>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</si>
  <si>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</si>
  <si>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</si>
  <si>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</si>
  <si>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</si>
  <si>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</si>
  <si>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</si>
  <si>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</si>
  <si>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</si>
  <si>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</si>
  <si>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</si>
  <si>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</si>
  <si>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</si>
  <si>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</si>
  <si>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</si>
  <si>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</si>
  <si>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</si>
  <si>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</si>
  <si>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</si>
  <si>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</si>
  <si>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</si>
  <si>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</si>
  <si>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</si>
  <si>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</si>
  <si>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</si>
  <si>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</si>
  <si>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</si>
  <si>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</si>
  <si>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</si>
  <si>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</si>
  <si>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</si>
  <si>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</si>
  <si>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</si>
  <si>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</si>
  <si>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</si>
  <si>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</si>
  <si>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</si>
  <si>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</si>
  <si>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</si>
  <si>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</si>
  <si>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</si>
  <si>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</si>
  <si>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</si>
  <si>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</si>
  <si>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</si>
  <si>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</si>
  <si>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</si>
  <si>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</si>
  <si>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</si>
  <si>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</si>
  <si>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</si>
  <si>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</si>
  <si>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</si>
  <si>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</si>
  <si>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</si>
  <si>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</si>
  <si>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</si>
  <si>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</si>
  <si>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</si>
  <si>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</si>
  <si>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</si>
  <si>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</si>
  <si>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</si>
  <si>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</si>
  <si>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</si>
  <si>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</si>
  <si>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</si>
  <si>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</si>
  <si>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</si>
  <si>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</si>
  <si>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</si>
  <si>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</si>
  <si>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</si>
  <si>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</si>
  <si>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</si>
  <si>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</si>
  <si>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</si>
  <si>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</si>
  <si>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</si>
  <si>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</si>
  <si>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</si>
  <si>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</si>
  <si>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</si>
  <si>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</si>
  <si>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</si>
  <si>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</si>
  <si>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</si>
  <si>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</si>
  <si>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</si>
  <si>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</si>
  <si>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</si>
  <si>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</si>
  <si>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</si>
  <si>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</si>
  <si>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</si>
  <si>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</si>
  <si>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</si>
  <si>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</si>
  <si>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</si>
  <si>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</si>
  <si>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</si>
  <si>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</si>
  <si>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</si>
  <si>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</si>
  <si>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</si>
  <si>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</si>
  <si>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</si>
  <si>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</si>
  <si>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</si>
  <si>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</si>
  <si>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</si>
  <si>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</si>
  <si>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</si>
  <si>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</si>
  <si>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</si>
  <si>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</si>
  <si>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</si>
  <si>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</si>
  <si>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</si>
  <si>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</si>
  <si>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</si>
  <si>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</si>
  <si>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</si>
  <si>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</si>
  <si>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</si>
  <si>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</si>
  <si>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</si>
  <si>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</si>
  <si>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</si>
  <si>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</si>
  <si>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</si>
  <si>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</si>
  <si>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</si>
  <si>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</si>
  <si>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</si>
  <si>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</si>
  <si>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</si>
  <si>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</si>
  <si>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</si>
  <si>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</si>
  <si>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</si>
  <si>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</si>
  <si>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</si>
  <si>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</si>
  <si>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</si>
  <si>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</si>
  <si>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</si>
  <si>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</si>
  <si>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</si>
  <si>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</si>
  <si>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</si>
  <si>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</si>
  <si>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</si>
  <si>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</si>
  <si>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</si>
  <si>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</si>
  <si>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</si>
  <si>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</si>
  <si>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</si>
  <si>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</si>
  <si>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</si>
  <si>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</si>
  <si>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</si>
  <si>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</si>
  <si>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</si>
  <si>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</si>
  <si>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</si>
  <si>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</si>
  <si>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</si>
  <si>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</si>
  <si>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</si>
  <si>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</si>
  <si>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</si>
  <si>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</si>
  <si>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</si>
  <si>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</si>
  <si>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</si>
  <si>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</si>
  <si>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</si>
  <si>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</si>
  <si>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</si>
  <si>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</si>
  <si>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</si>
  <si>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</si>
  <si>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</si>
  <si>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</si>
  <si>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</si>
  <si>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</si>
  <si>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</si>
  <si>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</si>
  <si>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</si>
  <si>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</si>
  <si>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</si>
  <si>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</si>
  <si>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</si>
  <si>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</si>
  <si>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</si>
  <si>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</si>
  <si>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</si>
  <si>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</si>
  <si>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</si>
  <si>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</si>
  <si>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</si>
  <si>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</si>
  <si>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</si>
  <si>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</si>
  <si>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</si>
  <si>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</si>
  <si>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</si>
  <si>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</si>
  <si>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</si>
  <si>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</si>
  <si>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</si>
  <si>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</si>
  <si>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</si>
  <si>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</si>
  <si>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</si>
  <si>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</si>
  <si>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</si>
  <si>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</si>
  <si>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</si>
  <si>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</si>
  <si>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</si>
  <si>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</si>
  <si>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</si>
  <si>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</si>
  <si>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</si>
  <si>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</si>
  <si>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</si>
  <si>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</si>
  <si>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</si>
  <si>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</si>
  <si>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</si>
  <si>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</si>
  <si>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</si>
  <si>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</si>
  <si>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</si>
  <si>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</si>
  <si>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</si>
  <si>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</si>
  <si>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</si>
  <si>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</si>
  <si>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</si>
  <si>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</si>
  <si>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</si>
  <si>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</si>
  <si>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</si>
  <si>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</si>
  <si>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</si>
  <si>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</si>
  <si>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</si>
  <si>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</si>
  <si>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</si>
  <si>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</si>
  <si>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</si>
  <si>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</si>
  <si>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</si>
  <si>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</si>
  <si>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</si>
  <si>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</si>
  <si>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</si>
  <si>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</si>
  <si>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</si>
  <si>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</si>
  <si>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</si>
  <si>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</si>
  <si>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</si>
  <si>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</si>
  <si>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</si>
  <si>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</si>
  <si>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</si>
  <si>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</si>
  <si>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</si>
  <si>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</si>
  <si>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</si>
  <si>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</si>
  <si>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</si>
  <si>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</si>
  <si>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</si>
  <si>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</si>
  <si>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</si>
  <si>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</si>
  <si>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</si>
  <si>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</si>
  <si>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</si>
  <si>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</si>
  <si>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</si>
  <si>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</si>
  <si>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</si>
  <si>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</si>
  <si>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</si>
  <si>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</si>
  <si>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</si>
  <si>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</si>
  <si>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</si>
  <si>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</si>
  <si>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</si>
  <si>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</si>
  <si>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</si>
  <si>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</si>
  <si>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</si>
  <si>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</si>
  <si>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</si>
  <si>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</si>
  <si>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</si>
  <si>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</si>
  <si>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</si>
  <si>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</si>
  <si>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</si>
  <si>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</si>
  <si>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</si>
  <si>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</si>
  <si>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</si>
  <si>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</si>
  <si>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</si>
  <si>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</si>
  <si>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</si>
  <si>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</si>
  <si>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</si>
  <si>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</si>
  <si>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</si>
  <si>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</si>
  <si>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</si>
  <si>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</si>
  <si>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</si>
  <si>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</si>
  <si>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</si>
  <si>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</si>
  <si>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</si>
  <si>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</si>
  <si>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</si>
  <si>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</si>
  <si>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</si>
  <si>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</si>
  <si>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</si>
  <si>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</si>
  <si>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</si>
  <si>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</si>
  <si>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</si>
  <si>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</si>
  <si>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</si>
  <si>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</si>
  <si>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</si>
  <si>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</si>
  <si>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</si>
  <si>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</si>
  <si>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</si>
  <si>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</si>
  <si>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</si>
  <si>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</si>
  <si>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</si>
  <si>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</si>
  <si>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</si>
  <si>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</si>
  <si>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</si>
  <si>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</si>
  <si>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</si>
  <si>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</si>
  <si>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</si>
  <si>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</si>
  <si>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</si>
  <si>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</si>
  <si>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</si>
  <si>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</si>
  <si>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</si>
  <si>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</si>
  <si>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</si>
  <si>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</si>
  <si>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</si>
  <si>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</si>
  <si>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</si>
  <si>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</si>
  <si>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</si>
  <si>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</si>
  <si>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</si>
  <si>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</si>
  <si>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</si>
  <si>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</si>
  <si>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</si>
  <si>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</si>
  <si>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</si>
  <si>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</si>
  <si>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</si>
  <si>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</si>
  <si>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</si>
  <si>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</si>
  <si>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</si>
  <si>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</si>
  <si>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</si>
  <si>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</si>
  <si>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</si>
  <si>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</si>
  <si>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</si>
  <si>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</si>
  <si>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</si>
  <si>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</si>
  <si>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</si>
  <si>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</si>
  <si>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</si>
  <si>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</si>
  <si>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</si>
  <si>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</si>
  <si>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</si>
  <si>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</si>
  <si>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</si>
  <si>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</si>
  <si>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</si>
  <si>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</si>
  <si>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</si>
  <si>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</si>
  <si>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</si>
  <si>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</si>
  <si>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</si>
  <si>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</si>
  <si>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</si>
  <si>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</si>
  <si>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</si>
  <si>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</si>
  <si>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</si>
  <si>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</si>
  <si>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</si>
  <si>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</si>
  <si>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</si>
  <si>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</si>
  <si>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</si>
  <si>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</si>
  <si>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</si>
  <si>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</si>
  <si>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</si>
  <si>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</si>
  <si>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</si>
  <si>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</si>
  <si>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</si>
  <si>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</si>
  <si>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</si>
  <si>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</si>
  <si>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</si>
  <si>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</si>
  <si>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</si>
  <si>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</si>
  <si>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</si>
  <si>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</si>
  <si>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</si>
  <si>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</si>
  <si>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</si>
  <si>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</si>
  <si>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</si>
  <si>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</si>
  <si>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</si>
  <si>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</si>
  <si>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</si>
  <si>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</si>
  <si>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</si>
  <si>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</si>
  <si>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</si>
  <si>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</si>
  <si>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</si>
  <si>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</si>
  <si>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</si>
  <si>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</si>
  <si>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</si>
  <si>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</si>
  <si>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</si>
  <si>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</si>
  <si>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</si>
  <si>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</si>
  <si>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</si>
  <si>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</si>
  <si>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</si>
  <si>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</si>
  <si>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</si>
  <si>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</si>
  <si>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</si>
  <si>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</si>
  <si>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</si>
  <si>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</si>
  <si>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</si>
  <si>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</si>
  <si>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</si>
  <si>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</si>
  <si>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</si>
  <si>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</si>
  <si>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</si>
  <si>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</si>
  <si>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</si>
  <si>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</si>
  <si>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</si>
  <si>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</si>
  <si>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</si>
  <si>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</si>
  <si>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</si>
  <si>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</si>
  <si>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</si>
  <si>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</si>
  <si>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</si>
  <si>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</si>
  <si>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</si>
  <si>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</si>
  <si>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</si>
  <si>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</si>
  <si>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</si>
  <si>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</si>
  <si>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</si>
  <si>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</si>
  <si>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</si>
  <si>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</si>
  <si>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</si>
  <si>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</si>
  <si>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</si>
  <si>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</si>
  <si>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</si>
  <si>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</si>
  <si>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</si>
  <si>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</si>
  <si>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</si>
  <si>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</si>
  <si>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</si>
  <si>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</si>
  <si>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</si>
  <si>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</si>
  <si>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</si>
  <si>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</si>
  <si>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</si>
  <si>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</si>
  <si>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</si>
  <si>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</si>
  <si>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</si>
  <si>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</si>
  <si>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</si>
  <si>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</si>
  <si>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</si>
  <si>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</si>
  <si>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</si>
  <si>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</si>
  <si>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</si>
  <si>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</si>
  <si>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</si>
  <si>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</si>
  <si>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</si>
  <si>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</si>
  <si>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</si>
  <si>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</si>
  <si>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</si>
  <si>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</si>
  <si>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</si>
  <si>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</si>
  <si>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</si>
  <si>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</si>
  <si>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</si>
  <si>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</si>
  <si>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</si>
  <si>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</si>
  <si>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</si>
  <si>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</si>
  <si>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</si>
  <si>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</si>
  <si>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</si>
  <si>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</si>
  <si>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</si>
  <si>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</si>
  <si>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</si>
  <si>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</si>
  <si>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</si>
  <si>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</si>
  <si>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</si>
  <si>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</si>
  <si>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</si>
  <si>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</si>
  <si>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</si>
  <si>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</si>
  <si>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</si>
  <si>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</si>
  <si>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</si>
  <si>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</si>
  <si>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</si>
  <si>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</si>
  <si>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</si>
  <si>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</si>
  <si>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</si>
  <si>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</si>
  <si>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</si>
  <si>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</si>
  <si>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</si>
  <si>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</si>
  <si>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</si>
  <si>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</si>
  <si>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</si>
  <si>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</si>
  <si>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</si>
  <si>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</si>
  <si>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</si>
  <si>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</si>
  <si>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</si>
  <si>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</si>
  <si>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</si>
  <si>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</si>
  <si>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</si>
  <si>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</si>
  <si>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</si>
  <si>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</si>
  <si>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</si>
  <si>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</si>
  <si>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</si>
  <si>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</si>
  <si>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</si>
  <si>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</si>
  <si>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</si>
  <si>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</si>
  <si>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</si>
  <si>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</si>
  <si>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</si>
  <si>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</si>
  <si>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</si>
  <si>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</si>
  <si>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</si>
  <si>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</si>
  <si>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</si>
  <si>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</si>
  <si>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</si>
  <si>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</si>
  <si>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</si>
  <si>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</si>
  <si>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</si>
  <si>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</si>
  <si>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</si>
  <si>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</si>
  <si>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</si>
  <si>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</si>
  <si>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</si>
  <si>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</si>
  <si>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</si>
  <si>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</si>
  <si>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</si>
  <si>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</si>
  <si>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</si>
  <si>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</si>
  <si>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</si>
  <si>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</si>
  <si>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</si>
  <si>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</si>
  <si>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</si>
  <si>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</si>
  <si>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</si>
  <si>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</si>
  <si>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</si>
  <si>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</si>
  <si>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</si>
  <si>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</si>
  <si>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</si>
  <si>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</si>
  <si>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</si>
  <si>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</si>
  <si>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</si>
  <si>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</si>
  <si>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</si>
  <si>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</si>
  <si>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</si>
  <si>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</si>
  <si>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</si>
  <si>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</si>
  <si>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</si>
  <si>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</si>
  <si>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</si>
  <si>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</si>
  <si>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</si>
  <si>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</si>
  <si>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</si>
  <si>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</si>
  <si>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</si>
  <si>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</si>
  <si>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</si>
  <si>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</si>
  <si>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</si>
  <si>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</si>
  <si>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</si>
  <si>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</si>
  <si>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</si>
  <si>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</si>
  <si>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</si>
  <si>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</si>
  <si>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</si>
  <si>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</si>
  <si>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</si>
  <si>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</si>
  <si>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</si>
  <si>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</si>
  <si>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</si>
  <si>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</si>
  <si>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</si>
  <si>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</si>
  <si>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</si>
  <si>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</si>
  <si>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</si>
  <si>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</si>
  <si>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</si>
  <si>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</si>
  <si>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</si>
  <si>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</si>
  <si>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</si>
  <si>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</si>
  <si>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</si>
  <si>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</si>
  <si>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</si>
  <si>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</si>
  <si>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</si>
  <si>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</si>
  <si>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</si>
  <si>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</si>
  <si>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</si>
  <si>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</si>
  <si>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</si>
  <si>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</si>
  <si>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</si>
  <si>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</si>
  <si>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</si>
  <si>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</si>
  <si>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</si>
  <si>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</si>
  <si>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</si>
  <si>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</si>
  <si>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</si>
  <si>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</si>
  <si>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</si>
  <si>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</si>
  <si>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</si>
  <si>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</si>
  <si>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</si>
  <si>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</si>
  <si>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</si>
  <si>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</si>
  <si>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</si>
  <si>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</si>
  <si>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</si>
  <si>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</si>
  <si>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</si>
  <si>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</si>
  <si>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</si>
  <si>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</si>
  <si>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</si>
  <si>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</si>
  <si>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</si>
  <si>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</si>
  <si>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</si>
  <si>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</si>
  <si>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</si>
  <si>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</si>
  <si>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</si>
  <si>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</si>
  <si>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</si>
  <si>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</si>
  <si>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</si>
  <si>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</si>
  <si>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</si>
  <si>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</si>
  <si>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</si>
  <si>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</si>
  <si>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</si>
  <si>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</si>
  <si>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</si>
  <si>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</si>
  <si>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</si>
  <si>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</si>
  <si>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</si>
  <si>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</si>
  <si>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</si>
  <si>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</si>
  <si>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</si>
  <si>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</si>
  <si>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</si>
  <si>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</si>
  <si>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</si>
  <si>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</si>
  <si>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</si>
  <si>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</si>
  <si>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</si>
  <si>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</si>
  <si>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</si>
  <si>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</si>
  <si>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</si>
  <si>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</si>
  <si>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</si>
  <si>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</si>
  <si>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</si>
  <si>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</si>
  <si>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</si>
  <si>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</si>
  <si>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</si>
  <si>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</si>
  <si>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</si>
  <si>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</si>
  <si>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</si>
  <si>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</si>
  <si>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</si>
  <si>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</si>
  <si>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</si>
  <si>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</si>
  <si>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</si>
  <si>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</si>
  <si>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</si>
  <si>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</si>
  <si>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</si>
  <si>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</si>
  <si>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</si>
  <si>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</si>
  <si>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</si>
  <si>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</si>
  <si>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</si>
  <si>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</si>
  <si>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</si>
  <si>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</si>
  <si>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</si>
  <si>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</si>
  <si>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</si>
  <si>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</si>
  <si>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</si>
  <si>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</si>
  <si>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</si>
  <si>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</si>
  <si>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</si>
  <si>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</si>
  <si>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</si>
  <si>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</si>
  <si>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</si>
  <si>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</si>
  <si>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</si>
  <si>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</si>
  <si>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</si>
  <si>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</si>
  <si>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</si>
  <si>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</si>
  <si>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</si>
  <si>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</si>
  <si>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</si>
  <si>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</si>
  <si>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</si>
  <si>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</si>
  <si>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</si>
  <si>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</si>
  <si>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</si>
  <si>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</si>
  <si>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</si>
  <si>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</si>
  <si>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</si>
  <si>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</si>
  <si>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</si>
  <si>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</si>
  <si>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</si>
  <si>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</si>
  <si>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</si>
  <si>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</si>
  <si>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</si>
  <si>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</si>
  <si>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</si>
  <si>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</si>
  <si>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</si>
  <si>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</si>
  <si>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</si>
  <si>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</si>
  <si>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</si>
  <si>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</si>
  <si>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</si>
  <si>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</si>
  <si>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</si>
  <si>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</si>
  <si>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</si>
  <si>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</si>
  <si>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</si>
  <si>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</si>
  <si>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</si>
  <si>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</si>
  <si>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</si>
  <si>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</si>
  <si>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</si>
  <si>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</si>
  <si>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</si>
  <si>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</si>
  <si>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</si>
  <si>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</si>
  <si>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</si>
  <si>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</si>
  <si>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</si>
  <si>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</si>
  <si>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</si>
  <si>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</si>
  <si>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</si>
  <si>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</si>
  <si>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</si>
  <si>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</si>
  <si>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</si>
  <si>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</si>
  <si>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</si>
  <si>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</si>
  <si>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</si>
  <si>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</si>
  <si>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</si>
  <si>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</si>
  <si>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</si>
  <si>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</si>
  <si>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</si>
  <si>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</si>
  <si>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</si>
  <si>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</si>
  <si>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</si>
  <si>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</si>
  <si>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</si>
  <si>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</si>
  <si>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</si>
  <si>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</si>
  <si>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</si>
  <si>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</si>
  <si>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</si>
  <si>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</si>
  <si>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</si>
  <si>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</si>
  <si>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</si>
  <si>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</si>
  <si>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</si>
  <si>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</si>
  <si>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</si>
  <si>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</si>
  <si>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</si>
  <si>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</si>
  <si>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</si>
  <si>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</si>
  <si>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</si>
  <si>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</si>
  <si>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</si>
  <si>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</si>
  <si>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</si>
  <si>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</si>
  <si>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</si>
  <si>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</si>
  <si>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</si>
  <si>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</si>
  <si>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</si>
  <si>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</si>
  <si>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</si>
  <si>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</si>
  <si>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</si>
  <si>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</si>
  <si>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</si>
  <si>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</si>
  <si>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</si>
  <si>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</si>
  <si>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</si>
  <si>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</si>
  <si>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</si>
  <si>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</si>
  <si>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</si>
  <si>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</si>
  <si>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</si>
  <si>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</si>
  <si>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</si>
  <si>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</si>
  <si>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</si>
  <si>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</si>
  <si>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</si>
  <si>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</si>
  <si>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</si>
  <si>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</si>
  <si>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</si>
  <si>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</si>
  <si>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</si>
  <si>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</si>
  <si>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</si>
  <si>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</si>
  <si>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</si>
  <si>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</si>
  <si>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</si>
  <si>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</si>
  <si>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</si>
  <si>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</si>
  <si>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</si>
  <si>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</si>
  <si>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</si>
  <si>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</si>
  <si>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</si>
  <si>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</si>
  <si>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</si>
  <si>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</si>
  <si>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</si>
  <si>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</si>
  <si>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</si>
  <si>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</si>
  <si>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</si>
  <si>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</si>
  <si>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</si>
  <si>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</si>
  <si>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</si>
  <si>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</si>
  <si>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</si>
  <si>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</si>
  <si>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</si>
  <si>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</si>
  <si>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</si>
  <si>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</si>
  <si>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</si>
  <si>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</si>
  <si>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</si>
  <si>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</si>
  <si>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</si>
  <si>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</si>
  <si>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</si>
  <si>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</si>
  <si>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</si>
  <si>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</si>
  <si>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</si>
  <si>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</si>
  <si>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</si>
  <si>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</si>
  <si>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</si>
  <si>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</si>
  <si>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</si>
  <si>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</si>
  <si>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</si>
  <si>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</si>
  <si>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</si>
  <si>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</si>
  <si>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</si>
  <si>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</si>
  <si>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</si>
  <si>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</si>
  <si>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</si>
  <si>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</si>
  <si>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</si>
  <si>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</si>
  <si>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</si>
  <si>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</si>
  <si>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</si>
  <si>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</si>
  <si>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</si>
  <si>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</si>
  <si>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</si>
  <si>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</si>
  <si>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</si>
  <si>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</si>
  <si>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</si>
  <si>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</si>
  <si>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</si>
  <si>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</si>
  <si>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</si>
  <si>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</si>
  <si>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</si>
  <si>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</si>
  <si>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</si>
  <si>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</si>
  <si>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</si>
  <si>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</si>
  <si>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</si>
  <si>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</si>
  <si>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</si>
  <si>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</si>
  <si>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</si>
  <si>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</si>
  <si>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</si>
  <si>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</si>
  <si>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</si>
  <si>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</si>
  <si>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</si>
  <si>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</si>
  <si>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</si>
  <si>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</si>
  <si>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</si>
  <si>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</si>
  <si>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</si>
  <si>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</si>
  <si>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</si>
  <si>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</si>
  <si>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</si>
  <si>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</si>
  <si>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</si>
  <si>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</si>
  <si>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</si>
  <si>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</si>
  <si>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</si>
  <si>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</si>
  <si>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</si>
  <si>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</si>
  <si>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</si>
  <si>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</si>
  <si>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</si>
  <si>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</si>
  <si>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</si>
  <si>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</si>
  <si>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</si>
  <si>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</si>
  <si>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</si>
  <si>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</si>
  <si>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</si>
  <si>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</si>
  <si>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</si>
  <si>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</si>
  <si>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</si>
  <si>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</si>
  <si>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</si>
  <si>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</si>
  <si>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</si>
  <si>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</si>
  <si>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</si>
  <si>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</si>
  <si>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</si>
  <si>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</si>
  <si>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</si>
  <si>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</si>
  <si>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</si>
  <si>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</si>
  <si>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</si>
  <si>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</si>
  <si>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</si>
  <si>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</si>
  <si>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</si>
  <si>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</si>
  <si>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</si>
  <si>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</si>
  <si>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</si>
  <si>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</si>
  <si>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</si>
  <si>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</si>
  <si>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</si>
  <si>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</si>
  <si>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</si>
  <si>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</si>
  <si>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</si>
  <si>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</si>
  <si>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</si>
  <si>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</si>
  <si>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</si>
  <si>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</si>
  <si>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</si>
  <si>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</si>
  <si>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</si>
  <si>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</si>
  <si>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</si>
  <si>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</si>
  <si>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</si>
  <si>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</si>
  <si>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</si>
  <si>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</si>
  <si>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</si>
  <si>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</si>
  <si>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</si>
  <si>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</si>
  <si>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</si>
  <si>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</si>
  <si>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</si>
  <si>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</si>
  <si>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</si>
  <si>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</si>
  <si>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</si>
  <si>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</si>
  <si>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</si>
  <si>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</si>
  <si>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</si>
  <si>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</si>
  <si>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</si>
  <si>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</si>
  <si>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</si>
  <si>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</si>
  <si>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</si>
  <si>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</si>
  <si>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</si>
  <si>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</si>
  <si>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</si>
  <si>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</si>
  <si>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</si>
  <si>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</si>
  <si>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</si>
  <si>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</si>
  <si>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</si>
  <si>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</si>
  <si>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</si>
  <si>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</si>
  <si>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</si>
  <si>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</si>
  <si>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</si>
  <si>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</si>
  <si>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</si>
  <si>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</si>
  <si>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</si>
  <si>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</si>
  <si>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</si>
  <si>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</si>
  <si>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</si>
  <si>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</si>
  <si>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</si>
  <si>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</si>
  <si>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</si>
  <si>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</si>
  <si>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</si>
  <si>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</si>
  <si>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</si>
  <si>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</si>
  <si>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</si>
  <si>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</si>
  <si>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</si>
  <si>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</si>
  <si>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</si>
  <si>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</si>
  <si>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</si>
  <si>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</si>
  <si>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</si>
  <si>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</si>
  <si>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</si>
  <si>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</si>
  <si>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</si>
  <si>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</si>
  <si>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</si>
  <si>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</si>
  <si>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</si>
  <si>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</si>
  <si>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</si>
  <si>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</si>
  <si>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</si>
  <si>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</si>
  <si>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</si>
  <si>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</si>
  <si>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</si>
  <si>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</si>
  <si>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</si>
  <si>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</si>
  <si>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</si>
  <si>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</si>
  <si>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</si>
  <si>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</si>
  <si>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</si>
  <si>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</si>
  <si>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</si>
  <si>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</si>
  <si>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</si>
  <si>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</si>
  <si>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</si>
  <si>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</si>
  <si>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</si>
  <si>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</si>
  <si>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</si>
  <si>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</si>
  <si>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</si>
  <si>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</si>
  <si>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</si>
  <si>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</si>
  <si>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</si>
  <si>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</si>
  <si>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</si>
  <si>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</si>
  <si>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</si>
  <si>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</si>
  <si>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</si>
  <si>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</si>
  <si>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</si>
  <si>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</si>
  <si>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</si>
  <si>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</si>
  <si>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</si>
  <si>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</si>
  <si>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</si>
  <si>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</si>
  <si>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</si>
  <si>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</si>
  <si>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</si>
  <si>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</si>
  <si>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</si>
  <si>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</si>
  <si>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</si>
  <si>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</si>
  <si>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</si>
  <si>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</si>
  <si>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</si>
  <si>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</si>
  <si>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</si>
  <si>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</si>
  <si>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</si>
  <si>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</si>
  <si>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</si>
  <si>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</si>
  <si>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</si>
  <si>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</si>
  <si>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</si>
  <si>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</si>
  <si>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</si>
  <si>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</si>
  <si>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</si>
  <si>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</si>
  <si>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</si>
  <si>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</si>
  <si>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</si>
  <si>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</si>
  <si>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</si>
  <si>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</si>
  <si>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</si>
  <si>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</si>
  <si>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</si>
  <si>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</si>
  <si>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</si>
  <si>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</si>
  <si>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</si>
  <si>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</si>
  <si>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</si>
  <si>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</si>
  <si>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</si>
  <si>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</si>
  <si>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</si>
  <si>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</si>
  <si>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</si>
  <si>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</si>
  <si>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</si>
  <si>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</si>
  <si>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</si>
  <si>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</si>
  <si>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</si>
  <si>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</si>
  <si>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</si>
  <si>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</si>
  <si>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</si>
  <si>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</si>
  <si>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</si>
  <si>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</si>
  <si>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</si>
  <si>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</si>
  <si>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</si>
  <si>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</si>
  <si>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</si>
  <si>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</si>
  <si>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</si>
  <si>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</si>
  <si>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</si>
  <si>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</si>
  <si>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</si>
  <si>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</si>
  <si>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</si>
  <si>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</si>
  <si>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</si>
  <si>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</si>
  <si>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</si>
  <si>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</si>
  <si>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</si>
  <si>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</si>
  <si>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</si>
  <si>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</si>
  <si>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</si>
  <si>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</si>
  <si>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</si>
  <si>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</si>
  <si>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</si>
  <si>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</si>
  <si>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</si>
  <si>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</si>
  <si>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</si>
  <si>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</si>
  <si>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</si>
  <si>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</si>
  <si>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</si>
  <si>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</si>
  <si>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</si>
  <si>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</si>
  <si>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</si>
  <si>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</si>
  <si>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</si>
  <si>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</si>
  <si>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</si>
  <si>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</si>
  <si>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</si>
  <si>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</si>
  <si>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</si>
  <si>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</si>
  <si>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</si>
  <si>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</si>
  <si>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</si>
  <si>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</si>
  <si>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</si>
  <si>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</si>
  <si>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</si>
  <si>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</si>
  <si>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</si>
  <si>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</si>
  <si>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</si>
  <si>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</si>
  <si>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</si>
  <si>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</si>
  <si>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</si>
  <si>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</si>
  <si>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</si>
  <si>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</si>
  <si>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</si>
  <si>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</si>
  <si>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</si>
  <si>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</si>
  <si>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</si>
  <si>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</si>
  <si>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</si>
  <si>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</si>
  <si>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</si>
  <si>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</si>
  <si>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</si>
  <si>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</si>
  <si>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</si>
  <si>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</si>
  <si>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</si>
  <si>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</si>
  <si>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</si>
  <si>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</si>
  <si>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</si>
  <si>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</si>
  <si>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</si>
  <si>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</si>
  <si>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</si>
  <si>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</si>
  <si>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</si>
  <si>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</si>
  <si>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</si>
  <si>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</si>
  <si>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</si>
  <si>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</si>
  <si>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</si>
  <si>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</si>
  <si>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</si>
  <si>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</si>
  <si>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</si>
  <si>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</si>
  <si>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</si>
  <si>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</si>
  <si>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</si>
  <si>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</si>
  <si>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</si>
  <si>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</si>
  <si>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</si>
  <si>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</si>
  <si>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</si>
  <si>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</si>
  <si>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</si>
  <si>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</si>
  <si>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</si>
  <si>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</si>
  <si>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</si>
  <si>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</si>
  <si>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</si>
  <si>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</si>
  <si>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</si>
  <si>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</si>
  <si>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</si>
  <si>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</si>
  <si>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</si>
  <si>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</si>
  <si>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</si>
  <si>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</si>
  <si>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</si>
  <si>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</si>
  <si>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</si>
  <si>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</si>
  <si>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</si>
  <si>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</si>
  <si>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</si>
  <si>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</si>
  <si>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</si>
  <si>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</si>
  <si>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</si>
  <si>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</si>
  <si>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</si>
  <si>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</si>
  <si>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</si>
  <si>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</si>
  <si>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</si>
  <si>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</si>
  <si>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</si>
  <si>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</si>
  <si>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</si>
  <si>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</si>
  <si>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</si>
  <si>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</si>
  <si>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</si>
  <si>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</si>
  <si>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</si>
  <si>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</si>
  <si>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</si>
  <si>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</si>
  <si>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</si>
  <si>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</si>
  <si>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</si>
  <si>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</si>
  <si>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</si>
  <si>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</si>
  <si>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</si>
  <si>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</si>
  <si>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</si>
  <si>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</si>
  <si>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</si>
  <si>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</si>
  <si>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</si>
  <si>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</si>
  <si>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</si>
  <si>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</si>
  <si>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</si>
  <si>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</si>
  <si>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</si>
  <si>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</si>
  <si>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</si>
  <si>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</si>
  <si>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</si>
  <si>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</si>
  <si>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</si>
  <si>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</si>
  <si>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</si>
  <si>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</si>
  <si>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</si>
  <si>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</si>
  <si>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</si>
  <si>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</si>
  <si>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</si>
  <si>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</si>
  <si>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</si>
  <si>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</si>
  <si>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</si>
  <si>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</si>
  <si>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</si>
  <si>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</si>
  <si>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</si>
  <si>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</si>
  <si>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</si>
  <si>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</si>
  <si>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</si>
  <si>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</si>
  <si>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</si>
  <si>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</si>
  <si>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</si>
  <si>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</si>
  <si>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</si>
  <si>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</si>
  <si>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</si>
  <si>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</si>
  <si>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</si>
  <si>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</si>
  <si>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</si>
  <si>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</si>
  <si>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</si>
  <si>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</si>
  <si>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</si>
  <si>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</si>
  <si>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</si>
  <si>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</si>
  <si>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</si>
  <si>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</si>
  <si>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</si>
  <si>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</si>
  <si>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</si>
  <si>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</si>
  <si>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</si>
  <si>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</si>
  <si>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</si>
  <si>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</si>
  <si>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</si>
  <si>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</si>
  <si>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</si>
  <si>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</si>
  <si>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</si>
  <si>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</si>
  <si>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</si>
  <si>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</si>
  <si>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</si>
  <si>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</si>
  <si>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</si>
  <si>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</si>
  <si>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</si>
  <si>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</si>
  <si>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</si>
  <si>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</si>
  <si>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</si>
  <si>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</si>
  <si>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</si>
  <si>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</si>
  <si>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</si>
  <si>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</si>
  <si>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</si>
  <si>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</si>
  <si>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</si>
  <si>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</si>
  <si>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</si>
  <si>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</si>
  <si>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</si>
  <si>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</si>
  <si>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</si>
  <si>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</si>
  <si>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</si>
  <si>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</si>
  <si>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</si>
  <si>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</si>
  <si>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</si>
  <si>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</si>
  <si>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</si>
  <si>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</si>
  <si>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</si>
  <si>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</si>
  <si>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</si>
  <si>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</si>
  <si>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</si>
  <si>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</si>
  <si>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</si>
  <si>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</si>
  <si>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</si>
  <si>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</si>
  <si>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</si>
  <si>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</si>
  <si>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</si>
  <si>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</si>
  <si>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</si>
  <si>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</si>
  <si>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</si>
  <si>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</si>
  <si>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</si>
  <si>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</si>
  <si>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</si>
  <si>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</si>
  <si>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</si>
  <si>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</si>
  <si>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</si>
  <si>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</si>
  <si>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</si>
  <si>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</si>
  <si>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</si>
  <si>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</si>
  <si>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</si>
  <si>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</si>
  <si>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</si>
  <si>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</si>
  <si>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</si>
  <si>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</si>
  <si>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</si>
  <si>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</si>
  <si>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</si>
  <si>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</si>
  <si>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</si>
  <si>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</si>
  <si>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</si>
  <si>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</si>
  <si>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</si>
  <si>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</si>
  <si>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</si>
  <si>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</si>
  <si>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</si>
  <si>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</si>
  <si>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</si>
  <si>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</si>
  <si>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</si>
  <si>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</si>
  <si>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</si>
  <si>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</si>
  <si>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</si>
  <si>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</si>
  <si>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</si>
  <si>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</si>
  <si>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</si>
  <si>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</si>
  <si>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</si>
  <si>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</si>
  <si>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</si>
  <si>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</si>
  <si>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</si>
  <si>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</si>
  <si>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</si>
  <si>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</si>
  <si>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</si>
  <si>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</si>
  <si>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</si>
  <si>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</si>
  <si>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</si>
  <si>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</si>
  <si>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</si>
  <si>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</si>
  <si>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</si>
  <si>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</si>
  <si>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</si>
  <si>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</si>
  <si>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</si>
  <si>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</si>
  <si>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</si>
  <si>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</si>
  <si>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</si>
  <si>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</si>
  <si>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</si>
  <si>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</si>
  <si>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</si>
  <si>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</si>
  <si>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</si>
  <si>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</si>
  <si>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</si>
  <si>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</si>
  <si>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</si>
  <si>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</si>
  <si>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</si>
  <si>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</si>
  <si>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</si>
  <si>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</si>
  <si>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</si>
  <si>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</si>
  <si>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</si>
  <si>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</si>
  <si>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</si>
  <si>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</si>
  <si>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</si>
  <si>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</si>
  <si>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</si>
  <si>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</si>
  <si>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</si>
  <si>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</si>
  <si>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</si>
  <si>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</si>
  <si>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</si>
  <si>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</si>
  <si>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</si>
  <si>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</si>
  <si>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</si>
  <si>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</si>
  <si>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</si>
  <si>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</si>
  <si>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</si>
  <si>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</si>
  <si>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</si>
  <si>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</si>
  <si>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</si>
  <si>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</si>
  <si>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</si>
  <si>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</si>
  <si>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</si>
  <si>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</si>
  <si>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</si>
  <si>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</si>
  <si>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</si>
  <si>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</si>
  <si>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</si>
  <si>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</si>
  <si>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</si>
  <si>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</si>
  <si>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</si>
  <si>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</si>
  <si>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</si>
  <si>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</si>
  <si>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</si>
  <si>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</si>
  <si>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</si>
  <si>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</si>
  <si>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</si>
  <si>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</si>
  <si>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</si>
  <si>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</si>
  <si>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</si>
  <si>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</si>
  <si>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</si>
  <si>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</si>
  <si>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</si>
  <si>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</si>
  <si>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</si>
  <si>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</si>
  <si>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</si>
  <si>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</si>
  <si>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</si>
  <si>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</si>
  <si>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</si>
  <si>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</si>
  <si>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</si>
  <si>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</si>
  <si>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</si>
  <si>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</si>
  <si>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</si>
  <si>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</si>
  <si>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</si>
  <si>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</si>
  <si>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</si>
  <si>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</si>
  <si>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</si>
  <si>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</si>
  <si>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</si>
  <si>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</si>
  <si>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</si>
  <si>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</si>
  <si>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</si>
  <si>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</si>
  <si>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</si>
  <si>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</si>
  <si>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</si>
  <si>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</si>
  <si>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</si>
  <si>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</si>
  <si>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</si>
  <si>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</si>
  <si>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</si>
  <si>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</si>
  <si>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</si>
  <si>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</si>
  <si>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</si>
  <si>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</si>
  <si>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</si>
  <si>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</si>
  <si>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</si>
  <si>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</si>
  <si>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</si>
  <si>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</si>
  <si>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</si>
  <si>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</si>
  <si>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</si>
  <si>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</si>
  <si>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</si>
  <si>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</si>
  <si>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</si>
  <si>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</si>
  <si>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</si>
  <si>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</si>
  <si>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</si>
  <si>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</si>
  <si>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</si>
  <si>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</si>
  <si>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</si>
  <si>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</si>
  <si>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</si>
  <si>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</si>
  <si>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</si>
  <si>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</si>
  <si>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</si>
  <si>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</si>
  <si>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</si>
  <si>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</si>
  <si>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</si>
  <si>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</si>
  <si>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</si>
  <si>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</si>
  <si>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</si>
  <si>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</si>
  <si>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</si>
  <si>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</si>
  <si>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</si>
  <si>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</si>
  <si>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</si>
  <si>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</si>
  <si>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</si>
  <si>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</si>
  <si>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</si>
  <si>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</si>
  <si>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</si>
  <si>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</si>
  <si>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</si>
  <si>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</si>
  <si>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</si>
  <si>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</si>
  <si>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</si>
  <si>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</si>
  <si>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</si>
  <si>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</si>
  <si>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</si>
  <si>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</si>
  <si>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</si>
  <si>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</si>
  <si>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</si>
  <si>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</si>
  <si>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</si>
  <si>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</si>
  <si>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</si>
  <si>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</si>
  <si>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</si>
  <si>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</si>
  <si>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</si>
  <si>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</si>
  <si>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</si>
  <si>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</si>
  <si>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</si>
  <si>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</si>
  <si>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</si>
  <si>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</si>
  <si>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</si>
  <si>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</si>
  <si>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</si>
  <si>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</si>
  <si>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</si>
  <si>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</si>
  <si>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</si>
  <si>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</si>
  <si>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</si>
  <si>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</si>
  <si>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</si>
  <si>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</si>
  <si>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</si>
  <si>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</si>
  <si>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</si>
  <si>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</si>
  <si>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</si>
  <si>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</si>
  <si>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</si>
  <si>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</si>
  <si>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</si>
  <si>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</si>
  <si>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</si>
  <si>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</si>
  <si>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</si>
  <si>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</si>
  <si>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</si>
  <si>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</si>
  <si>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</si>
  <si>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</si>
  <si>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</si>
  <si>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</si>
  <si>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</si>
  <si>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</si>
  <si>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</si>
  <si>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</si>
  <si>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</si>
  <si>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</si>
  <si>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</si>
  <si>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</si>
  <si>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</si>
  <si>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</si>
  <si>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</si>
  <si>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</si>
  <si>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</si>
  <si>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</si>
  <si>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</si>
  <si>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</si>
  <si>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</si>
  <si>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</si>
  <si>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</si>
  <si>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</si>
  <si>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</si>
  <si>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</si>
  <si>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</si>
  <si>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</si>
  <si>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</si>
  <si>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</si>
  <si>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</si>
  <si>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</si>
  <si>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</si>
  <si>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</si>
  <si>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</si>
  <si>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</si>
  <si>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</si>
  <si>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</si>
  <si>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</si>
  <si>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</si>
  <si>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</si>
  <si>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</si>
  <si>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</si>
  <si>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</si>
  <si>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</si>
  <si>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</si>
  <si>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</si>
  <si>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</si>
  <si>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</si>
  <si>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</si>
  <si>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</si>
  <si>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</si>
  <si>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</si>
  <si>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</si>
  <si>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</si>
  <si>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</si>
  <si>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</si>
  <si>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</si>
  <si>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</si>
  <si>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</si>
  <si>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</si>
  <si>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</si>
  <si>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</si>
  <si>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</si>
  <si>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</si>
  <si>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</si>
  <si>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</si>
  <si>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</si>
  <si>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</si>
  <si>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</si>
  <si>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</si>
  <si>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</si>
  <si>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</si>
  <si>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</si>
  <si>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</si>
  <si>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</si>
  <si>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</si>
  <si>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</si>
  <si>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</si>
  <si>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</si>
  <si>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</si>
  <si>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</si>
  <si>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</si>
  <si>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</si>
  <si>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</si>
  <si>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</si>
  <si>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</si>
  <si>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</si>
  <si>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</si>
  <si>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</si>
  <si>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</si>
  <si>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</si>
  <si>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</si>
  <si>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</si>
  <si>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</si>
  <si>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</si>
  <si>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</si>
  <si>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</si>
  <si>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</si>
  <si>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</si>
  <si>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</si>
  <si>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</si>
  <si>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</si>
  <si>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</si>
  <si>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</si>
  <si>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</si>
  <si>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</si>
  <si>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</si>
  <si>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</si>
  <si>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</si>
  <si>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</si>
  <si>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</si>
  <si>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</si>
  <si>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</si>
  <si>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</si>
  <si>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</si>
  <si>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</si>
  <si>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</si>
  <si>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</si>
  <si>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</si>
  <si>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</si>
  <si>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</si>
  <si>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</si>
  <si>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</si>
  <si>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</si>
  <si>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</si>
  <si>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</si>
  <si>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</si>
  <si>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</si>
  <si>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</si>
  <si>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</si>
  <si>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</si>
  <si>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</si>
  <si>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</si>
  <si>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</si>
  <si>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</si>
  <si>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</si>
  <si>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</si>
  <si>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</si>
  <si>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</si>
  <si>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</si>
  <si>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</si>
  <si>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</si>
  <si>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</si>
  <si>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</si>
  <si>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</si>
  <si>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</si>
  <si>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</si>
  <si>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</si>
  <si>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</si>
  <si>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</si>
  <si>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</si>
  <si>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</si>
  <si>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</si>
  <si>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</si>
  <si>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</si>
  <si>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</si>
  <si>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</si>
  <si>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</si>
  <si>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</si>
  <si>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</si>
  <si>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</si>
  <si>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</si>
  <si>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</si>
  <si>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</si>
  <si>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</si>
  <si>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</si>
  <si>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</si>
  <si>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</si>
  <si>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</si>
  <si>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</si>
  <si>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</si>
  <si>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</si>
  <si>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</si>
  <si>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</si>
  <si>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</si>
  <si>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</si>
  <si>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</si>
  <si>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</si>
  <si>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</si>
  <si>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</si>
  <si>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</si>
  <si>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</si>
  <si>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</si>
  <si>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</si>
  <si>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</si>
  <si>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</si>
  <si>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</si>
  <si>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</si>
  <si>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</si>
  <si>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</si>
  <si>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</si>
  <si>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</si>
  <si>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</si>
  <si>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</si>
  <si>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</si>
  <si>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</si>
  <si>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</si>
  <si>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</si>
  <si>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</si>
  <si>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</si>
  <si>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</si>
  <si>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</si>
  <si>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</si>
  <si>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</si>
  <si>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</si>
  <si>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</si>
  <si>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</si>
  <si>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</si>
  <si>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</si>
  <si>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</si>
  <si>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</si>
  <si>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</si>
  <si>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</si>
  <si>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</si>
  <si>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</si>
  <si>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</si>
  <si>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</si>
  <si>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</si>
  <si>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</si>
  <si>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</si>
  <si>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</si>
  <si>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</si>
  <si>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</si>
  <si>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</si>
  <si>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</si>
  <si>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</si>
  <si>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</si>
  <si>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</si>
  <si>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</si>
  <si>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</si>
  <si>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</si>
  <si>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</si>
  <si>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</si>
  <si>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</si>
  <si>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</si>
  <si>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</si>
  <si>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</si>
  <si>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</si>
  <si>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</si>
  <si>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</si>
  <si>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</si>
  <si>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</si>
  <si>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</si>
  <si>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</si>
  <si>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</si>
  <si>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</si>
  <si>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</si>
  <si>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</si>
  <si>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</si>
  <si>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</si>
  <si>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</si>
  <si>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</si>
  <si>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</si>
  <si>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</si>
  <si>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</si>
  <si>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</si>
  <si>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</si>
  <si>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</si>
  <si>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</si>
  <si>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</si>
  <si>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</si>
  <si>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</si>
  <si>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</si>
  <si>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</si>
  <si>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</si>
  <si>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</si>
  <si>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</si>
  <si>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</si>
  <si>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</si>
  <si>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</si>
  <si>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</si>
  <si>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</si>
  <si>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</si>
  <si>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</si>
  <si>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</si>
  <si>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</si>
  <si>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</si>
  <si>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</si>
  <si>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</si>
  <si>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</si>
  <si>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</si>
  <si>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</si>
  <si>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</si>
  <si>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</si>
  <si>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</si>
  <si>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</si>
  <si>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</si>
  <si>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</si>
  <si>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</si>
  <si>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</si>
  <si>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</si>
  <si>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</si>
  <si>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</si>
  <si>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</si>
  <si>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</si>
  <si>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</si>
  <si>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</si>
  <si>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</si>
  <si>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</si>
  <si>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</si>
  <si>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</si>
  <si>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</si>
  <si>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</si>
  <si>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</si>
  <si>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</si>
  <si>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</si>
  <si>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</si>
  <si>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</si>
  <si>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</si>
  <si>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</si>
  <si>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</si>
  <si>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</si>
  <si>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</si>
  <si>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</si>
  <si>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</si>
  <si>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</si>
  <si>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</si>
  <si>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</si>
  <si>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</si>
  <si>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</si>
  <si>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</si>
  <si>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</si>
  <si>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</si>
  <si>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</si>
  <si>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</si>
  <si>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</si>
  <si>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</si>
  <si>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</si>
  <si>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</si>
  <si>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</si>
  <si>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</si>
  <si>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</si>
  <si>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</si>
  <si>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</si>
  <si>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</si>
  <si>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</si>
  <si>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</si>
  <si>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</si>
  <si>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</si>
  <si>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</si>
  <si>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</si>
  <si>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</si>
  <si>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</si>
  <si>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</si>
  <si>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</si>
  <si>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</si>
  <si>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</si>
  <si>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</si>
  <si>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</si>
  <si>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</si>
  <si>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</si>
  <si>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</si>
  <si>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</si>
  <si>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</si>
  <si>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</si>
  <si>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</si>
  <si>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</si>
  <si>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</si>
  <si>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</si>
  <si>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</si>
  <si>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</si>
  <si>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</si>
  <si>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</si>
  <si>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</si>
  <si>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</si>
  <si>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</si>
  <si>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</si>
  <si>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</si>
  <si>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</si>
  <si>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</si>
  <si>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</si>
  <si>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</si>
  <si>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</si>
  <si>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</si>
  <si>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</si>
  <si>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</si>
  <si>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</si>
  <si>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</si>
  <si>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</si>
  <si>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</si>
  <si>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</si>
  <si>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</si>
  <si>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</si>
  <si>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</si>
  <si>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</si>
  <si>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</si>
  <si>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</si>
  <si>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</si>
  <si>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</si>
  <si>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</si>
  <si>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</si>
  <si>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</si>
  <si>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</si>
  <si>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</si>
  <si>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</si>
  <si>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</si>
  <si>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</si>
  <si>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</si>
  <si>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</si>
  <si>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</si>
  <si>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</si>
  <si>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</si>
  <si>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</si>
  <si>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</si>
  <si>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</si>
  <si>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</si>
  <si>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</si>
  <si>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</si>
  <si>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</si>
  <si>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</si>
  <si>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</si>
  <si>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</si>
  <si>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</si>
  <si>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</si>
  <si>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</si>
  <si>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</si>
  <si>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</si>
  <si>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</si>
  <si>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</si>
  <si>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</si>
  <si>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</si>
  <si>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</si>
  <si>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</si>
  <si>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</si>
  <si>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</si>
  <si>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</si>
  <si>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</si>
  <si>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</si>
  <si>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</si>
  <si>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</si>
  <si>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</si>
  <si>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</si>
  <si>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</si>
  <si>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</si>
  <si>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</si>
  <si>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</si>
  <si>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</si>
  <si>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</si>
  <si>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</si>
  <si>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</si>
  <si>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</si>
  <si>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</si>
  <si>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</si>
  <si>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</si>
  <si>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</si>
  <si>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</si>
  <si>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</si>
  <si>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</si>
  <si>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</si>
  <si>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</si>
  <si>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</si>
  <si>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</si>
  <si>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</si>
  <si>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</si>
  <si>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</si>
  <si>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</si>
  <si>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</si>
  <si>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</si>
  <si>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</si>
  <si>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</si>
  <si>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</si>
  <si>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</si>
  <si>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</si>
  <si>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</si>
  <si>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</si>
  <si>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</si>
  <si>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</si>
  <si>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</si>
  <si>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</si>
  <si>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</si>
  <si>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</si>
  <si>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</si>
  <si>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</si>
  <si>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</si>
  <si>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</si>
  <si>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</si>
  <si>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</si>
  <si>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</si>
  <si>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</si>
  <si>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</si>
  <si>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</si>
  <si>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</si>
  <si>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</si>
  <si>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</si>
  <si>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</si>
  <si>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</si>
  <si>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</si>
  <si>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</si>
  <si>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</si>
  <si>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</si>
  <si>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</si>
  <si>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</si>
  <si>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</si>
  <si>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</si>
  <si>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</si>
  <si>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</si>
  <si>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</si>
  <si>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</si>
  <si>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</si>
  <si>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</si>
  <si>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</si>
  <si>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</si>
  <si>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</si>
  <si>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</si>
  <si>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</si>
  <si>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</si>
  <si>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</si>
  <si>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</si>
  <si>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</si>
  <si>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</si>
  <si>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</si>
  <si>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</si>
  <si>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</si>
  <si>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</si>
  <si>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</si>
  <si>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</si>
  <si>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</si>
  <si>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</si>
  <si>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</si>
  <si>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</si>
  <si>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</si>
  <si>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</si>
  <si>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</si>
  <si>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</si>
  <si>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</si>
  <si>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</si>
  <si>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</si>
  <si>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</si>
  <si>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</si>
  <si>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</si>
  <si>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</si>
  <si>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</si>
  <si>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</si>
  <si>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</si>
  <si>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</si>
  <si>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</si>
  <si>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</si>
  <si>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</si>
  <si>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</si>
  <si>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</si>
  <si>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</si>
  <si>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</si>
  <si>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</si>
  <si>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</si>
  <si>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</si>
  <si>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</si>
  <si>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</si>
  <si>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</si>
  <si>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</si>
  <si>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</si>
  <si>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</si>
  <si>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</si>
  <si>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</si>
  <si>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</si>
  <si>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</si>
  <si>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</si>
  <si>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</si>
  <si>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</si>
  <si>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</si>
  <si>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</si>
  <si>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</si>
  <si>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</si>
  <si>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</si>
  <si>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</si>
  <si>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</si>
  <si>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</si>
  <si>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</si>
  <si>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</si>
  <si>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</si>
  <si>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</si>
  <si>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</si>
  <si>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</si>
  <si>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</si>
  <si>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</si>
  <si>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</si>
  <si>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</si>
  <si>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</si>
  <si>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</si>
  <si>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</si>
  <si>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</si>
  <si>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</si>
  <si>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</si>
  <si>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</si>
  <si>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</si>
  <si>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</si>
  <si>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</si>
  <si>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</si>
  <si>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</si>
  <si>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</si>
  <si>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</si>
  <si>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</si>
  <si>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</si>
  <si>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</si>
  <si>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</si>
  <si>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</si>
  <si>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</si>
  <si>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</si>
  <si>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</si>
  <si>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</si>
  <si>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</si>
  <si>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</si>
  <si>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</si>
  <si>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</si>
  <si>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</si>
  <si>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</si>
  <si>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</si>
  <si>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</si>
  <si>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</si>
  <si>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</si>
  <si>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</si>
  <si>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</si>
  <si>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</si>
  <si>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</si>
  <si>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</si>
  <si>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</si>
  <si>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</si>
  <si>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</si>
  <si>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</si>
  <si>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</si>
  <si>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</si>
  <si>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</si>
  <si>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</si>
  <si>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</si>
  <si>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</si>
  <si>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</si>
  <si>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</si>
  <si>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</si>
  <si>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</si>
  <si>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</si>
  <si>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</si>
  <si>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</si>
  <si>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</si>
  <si>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</si>
  <si>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</si>
  <si>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</si>
  <si>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</si>
  <si>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</si>
  <si>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</si>
  <si>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</si>
  <si>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</si>
  <si>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</si>
  <si>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</si>
  <si>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</si>
  <si>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</si>
  <si>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</si>
  <si>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</si>
  <si>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</si>
  <si>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</si>
  <si>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</si>
  <si>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</si>
  <si>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</si>
  <si>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</si>
  <si>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</si>
  <si>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</si>
  <si>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</si>
  <si>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</si>
  <si>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</si>
  <si>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</si>
  <si>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</si>
  <si>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</si>
  <si>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</si>
  <si>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</si>
  <si>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</si>
  <si>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</si>
  <si>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</si>
  <si>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</si>
  <si>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</si>
  <si>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</si>
  <si>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</si>
  <si>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</si>
  <si>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</si>
  <si>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</si>
  <si>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</si>
  <si>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</si>
  <si>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</si>
  <si>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</si>
  <si>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</si>
  <si>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</si>
  <si>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</si>
  <si>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</si>
  <si>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</si>
  <si>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</si>
  <si>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</si>
  <si>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</si>
  <si>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</si>
  <si>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</si>
  <si>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</si>
  <si>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</si>
  <si>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</si>
  <si>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</si>
  <si>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</si>
  <si>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</si>
  <si>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</si>
  <si>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</si>
  <si>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</si>
  <si>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</si>
  <si>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</si>
  <si>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</si>
  <si>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</si>
  <si>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</si>
  <si>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</si>
  <si>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</si>
  <si>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</si>
  <si>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</si>
  <si>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</si>
  <si>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</si>
  <si>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</si>
  <si>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</si>
  <si>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</si>
  <si>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</si>
  <si>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</si>
  <si>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</si>
  <si>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</si>
  <si>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</si>
  <si>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</si>
  <si>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</si>
  <si>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</si>
  <si>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</si>
  <si>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</si>
  <si>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</si>
  <si>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</si>
  <si>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</si>
  <si>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</si>
  <si>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</si>
  <si>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</si>
  <si>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</si>
  <si>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</si>
  <si>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</si>
  <si>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</si>
  <si>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</si>
  <si>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</si>
  <si>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</si>
  <si>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</si>
  <si>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</si>
  <si>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</si>
  <si>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</si>
  <si>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</si>
  <si>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</si>
  <si>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</si>
  <si>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</si>
  <si>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</si>
  <si>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</si>
  <si>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</si>
  <si>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</si>
  <si>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</si>
  <si>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</si>
  <si>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</si>
  <si>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</si>
  <si>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</si>
  <si>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</si>
  <si>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</si>
  <si>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</si>
  <si>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</si>
  <si>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</si>
  <si>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</si>
  <si>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</si>
  <si>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</si>
  <si>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</si>
  <si>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</si>
  <si>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</si>
  <si>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</si>
  <si>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</si>
  <si>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</si>
  <si>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</si>
  <si>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</si>
  <si>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</si>
  <si>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</si>
  <si>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</si>
  <si>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</si>
  <si>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</si>
  <si>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</si>
  <si>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</si>
  <si>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</si>
  <si>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</si>
  <si>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</si>
  <si>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</si>
  <si>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</si>
  <si>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</si>
  <si>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</si>
  <si>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</si>
  <si>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</si>
  <si>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</si>
  <si>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</si>
  <si>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</si>
  <si>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</si>
  <si>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</si>
  <si>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</si>
  <si>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</si>
  <si>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</si>
  <si>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</si>
  <si>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</si>
  <si>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</si>
  <si>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</si>
  <si>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</si>
  <si>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</si>
  <si>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</si>
  <si>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</si>
  <si>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</si>
  <si>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</si>
  <si>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</si>
  <si>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</si>
  <si>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</si>
  <si>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</si>
  <si>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</si>
  <si>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</si>
  <si>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</si>
  <si>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</si>
  <si>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</si>
  <si>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</si>
  <si>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</si>
  <si>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</si>
  <si>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</si>
  <si>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</si>
  <si>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</si>
  <si>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</si>
  <si>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</si>
  <si>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</si>
  <si>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</si>
  <si>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</si>
  <si>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</si>
  <si>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</si>
  <si>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</si>
  <si>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</si>
  <si>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</si>
  <si>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</si>
  <si>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</si>
  <si>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</si>
  <si>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</si>
  <si>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</si>
  <si>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</si>
  <si>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</si>
  <si>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</si>
  <si>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</si>
  <si>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</si>
  <si>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</si>
  <si>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</si>
  <si>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</si>
  <si>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</si>
  <si>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</si>
  <si>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</si>
  <si>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</si>
  <si>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</si>
  <si>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</si>
  <si>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</si>
  <si>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</si>
  <si>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</si>
  <si>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</si>
  <si>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</si>
  <si>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</si>
  <si>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</si>
  <si>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</si>
  <si>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</si>
  <si>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</si>
  <si>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</si>
  <si>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</si>
  <si>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</si>
  <si>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</si>
  <si>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</si>
  <si>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</si>
  <si>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</si>
  <si>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</si>
  <si>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</si>
  <si>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</si>
  <si>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</si>
  <si>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</si>
  <si>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</si>
  <si>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</si>
  <si>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</si>
  <si>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</si>
  <si>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</si>
  <si>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</si>
  <si>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</si>
  <si>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</si>
  <si>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</si>
  <si>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</si>
  <si>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</si>
  <si>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</si>
  <si>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</si>
  <si>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</si>
  <si>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</si>
  <si>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</si>
  <si>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</si>
  <si>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</si>
  <si>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</si>
  <si>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</si>
  <si>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</si>
  <si>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</si>
  <si>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</si>
  <si>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</si>
  <si>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</si>
  <si>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</si>
  <si>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</si>
  <si>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</si>
  <si>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</si>
  <si>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</si>
  <si>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</si>
  <si>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</si>
  <si>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</si>
  <si>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</si>
  <si>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</si>
  <si>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</si>
  <si>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</si>
  <si>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</si>
  <si>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</si>
  <si>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</si>
  <si>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</si>
  <si>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</si>
  <si>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</si>
  <si>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</si>
  <si>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</si>
  <si>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</si>
  <si>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</si>
  <si>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</si>
  <si>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</si>
  <si>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</si>
  <si>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</si>
  <si>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</si>
  <si>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</si>
  <si>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</si>
  <si>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</si>
  <si>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</si>
  <si>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</si>
  <si>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</si>
  <si>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</si>
  <si>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</si>
  <si>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</si>
  <si>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</si>
  <si>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</si>
  <si>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</si>
  <si>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</si>
  <si>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</si>
  <si>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</si>
  <si>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</si>
  <si>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</si>
  <si>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</si>
  <si>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</si>
  <si>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</si>
  <si>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</si>
  <si>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</si>
  <si>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</si>
  <si>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</si>
  <si>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</si>
  <si>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</si>
  <si>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</si>
  <si>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</si>
  <si>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</si>
  <si>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</si>
  <si>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</si>
  <si>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</si>
  <si>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</si>
  <si>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</si>
  <si>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</si>
  <si>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</si>
  <si>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</si>
  <si>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</si>
  <si>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</si>
  <si>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</si>
  <si>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</si>
  <si>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</si>
  <si>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</si>
  <si>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</si>
  <si>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</si>
  <si>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</si>
  <si>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</si>
  <si>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</si>
  <si>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</si>
  <si>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</si>
  <si>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</si>
  <si>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</si>
  <si>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</si>
  <si>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</si>
  <si>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</si>
  <si>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</si>
  <si>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</si>
  <si>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</si>
  <si>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</si>
  <si>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</si>
  <si>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</si>
  <si>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</si>
  <si>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</si>
  <si>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</si>
  <si>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</si>
  <si>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</si>
  <si>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</si>
  <si>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</si>
  <si>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</si>
  <si>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</si>
  <si>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</si>
  <si>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</si>
  <si>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</si>
  <si>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</si>
  <si>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</si>
  <si>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</si>
  <si>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</si>
  <si>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</si>
  <si>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</si>
  <si>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</si>
  <si>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</si>
  <si>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</si>
  <si>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</si>
  <si>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</si>
  <si>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</si>
  <si>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</si>
  <si>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</si>
  <si>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</si>
  <si>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</si>
  <si>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</si>
  <si>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</si>
  <si>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</si>
  <si>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</si>
  <si>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</si>
  <si>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</si>
  <si>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</si>
  <si>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</si>
  <si>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</si>
  <si>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</si>
  <si>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</si>
  <si>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</si>
  <si>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</si>
  <si>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</si>
  <si>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</si>
  <si>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</si>
  <si>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</si>
  <si>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</si>
  <si>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</si>
  <si>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</si>
  <si>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</si>
  <si>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</si>
  <si>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</si>
  <si>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</si>
  <si>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</si>
  <si>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</si>
  <si>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</si>
  <si>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</si>
  <si>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</si>
  <si>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</si>
  <si>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</si>
  <si>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</si>
  <si>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</si>
  <si>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</si>
  <si>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</si>
  <si>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</si>
  <si>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</si>
  <si>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</si>
  <si>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</si>
  <si>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</si>
  <si>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</si>
  <si>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</si>
  <si>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</si>
  <si>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</si>
  <si>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</si>
  <si>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</si>
  <si>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</si>
  <si>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</si>
  <si>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</si>
  <si>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</si>
  <si>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</si>
  <si>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</si>
  <si>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</si>
  <si>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</si>
  <si>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</si>
  <si>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</si>
  <si>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</si>
  <si>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</si>
  <si>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</si>
  <si>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</si>
  <si>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</si>
  <si>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</si>
  <si>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</si>
  <si>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</si>
  <si>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</si>
  <si>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</si>
  <si>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</si>
  <si>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</si>
  <si>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</si>
  <si>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</si>
  <si>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</si>
  <si>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</si>
  <si>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</si>
  <si>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</si>
  <si>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</si>
  <si>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</si>
  <si>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</si>
  <si>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</si>
  <si>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</si>
  <si>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</si>
  <si>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</si>
  <si>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</si>
  <si>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</si>
  <si>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</si>
  <si>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</si>
  <si>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</si>
  <si>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</si>
  <si>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</si>
  <si>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</si>
  <si>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</si>
  <si>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</si>
  <si>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</si>
  <si>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</si>
  <si>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</si>
  <si>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</si>
  <si>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</si>
  <si>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</si>
  <si>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</si>
  <si>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</si>
  <si>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</si>
  <si>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</si>
  <si>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</si>
  <si>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</si>
  <si>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</si>
  <si>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</si>
  <si>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</si>
  <si>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</si>
  <si>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</si>
  <si>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</si>
  <si>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</si>
  <si>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</si>
  <si>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</si>
  <si>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</si>
  <si>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</si>
  <si>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</si>
  <si>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</si>
  <si>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</si>
  <si>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</si>
  <si>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</si>
  <si>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</si>
  <si>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</si>
  <si>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</si>
  <si>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</si>
  <si>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</si>
  <si>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</si>
  <si>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</si>
  <si>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</si>
  <si>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</si>
  <si>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</si>
  <si>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</si>
  <si>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</si>
  <si>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</si>
  <si>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</si>
  <si>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</si>
  <si>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</si>
  <si>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</si>
  <si>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</si>
  <si>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</si>
  <si>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</si>
  <si>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</si>
  <si>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</si>
  <si>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</si>
  <si>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</si>
  <si>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</si>
  <si>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</si>
  <si>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</si>
  <si>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</si>
  <si>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</si>
  <si>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</si>
  <si>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</si>
  <si>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</si>
  <si>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</si>
  <si>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</si>
  <si>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</si>
  <si>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</si>
  <si>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</si>
  <si>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</si>
  <si>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</si>
  <si>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</si>
  <si>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</si>
  <si>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</si>
  <si>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</si>
  <si>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</si>
  <si>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</si>
  <si>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</si>
  <si>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</si>
  <si>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</si>
  <si>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</si>
  <si>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</si>
  <si>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</si>
  <si>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</si>
  <si>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</si>
  <si>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</si>
  <si>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</si>
  <si>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</si>
  <si>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</si>
  <si>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</si>
  <si>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</si>
  <si>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</si>
  <si>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</si>
  <si>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</si>
  <si>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</si>
  <si>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</si>
  <si>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</si>
  <si>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</si>
  <si>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</si>
  <si>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</si>
  <si>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</si>
  <si>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</si>
  <si>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</si>
  <si>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</si>
  <si>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</si>
  <si>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</si>
  <si>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</si>
  <si>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</si>
  <si>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</si>
  <si>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</si>
  <si>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</si>
  <si>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</si>
  <si>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</si>
  <si>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</si>
  <si>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</si>
  <si>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</si>
  <si>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</si>
  <si>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</si>
  <si>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</si>
  <si>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</si>
  <si>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</si>
  <si>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</si>
  <si>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</si>
  <si>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</si>
  <si>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</si>
  <si>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</si>
  <si>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</si>
  <si>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</si>
  <si>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</si>
  <si>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</si>
  <si>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</si>
  <si>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</si>
  <si>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</si>
  <si>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</si>
  <si>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</si>
  <si>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</si>
  <si>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</si>
  <si>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</si>
  <si>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</si>
  <si>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</si>
  <si>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</si>
  <si>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</si>
  <si>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</si>
  <si>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</si>
  <si>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</si>
  <si>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</si>
  <si>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</si>
  <si>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</si>
  <si>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</si>
  <si>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</si>
  <si>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</si>
  <si>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</si>
  <si>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</si>
  <si>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</si>
  <si>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</si>
  <si>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</si>
  <si>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</si>
  <si>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</si>
  <si>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</si>
  <si>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</si>
  <si>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</si>
  <si>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</si>
  <si>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</si>
  <si>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</si>
  <si>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</si>
  <si>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</si>
  <si>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</si>
  <si>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</si>
  <si>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</si>
  <si>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</si>
  <si>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</si>
  <si>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</si>
  <si>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</si>
  <si>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</si>
  <si>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</si>
  <si>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</si>
  <si>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</si>
  <si>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</si>
  <si>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</si>
  <si>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</si>
  <si>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</si>
  <si>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</si>
  <si>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</si>
  <si>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</si>
  <si>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</si>
  <si>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</si>
  <si>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</si>
  <si>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</si>
  <si>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</si>
  <si>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</si>
  <si>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</si>
  <si>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</si>
  <si>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</si>
  <si>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</si>
  <si>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</si>
  <si>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</si>
  <si>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</si>
  <si>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</si>
  <si>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</si>
  <si>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</si>
  <si>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</si>
  <si>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</si>
  <si>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</si>
  <si>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</si>
  <si>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</si>
  <si>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</si>
  <si>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</si>
  <si>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</si>
  <si>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</si>
  <si>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</si>
  <si>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</si>
  <si>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</si>
  <si>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</si>
  <si>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</si>
  <si>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</si>
  <si>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</si>
  <si>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</si>
  <si>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</si>
  <si>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</si>
  <si>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</si>
  <si>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</si>
  <si>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</si>
  <si>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</si>
  <si>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</si>
  <si>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</si>
  <si>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</si>
  <si>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</si>
  <si>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</si>
  <si>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</si>
  <si>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</si>
  <si>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</si>
  <si>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</si>
  <si>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</si>
  <si>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</si>
  <si>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</si>
  <si>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</si>
  <si>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</si>
  <si>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</si>
  <si>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</si>
  <si>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</si>
  <si>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</si>
  <si>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</si>
  <si>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</si>
  <si>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</si>
  <si>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</si>
  <si>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</si>
  <si>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</si>
  <si>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</si>
  <si>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</si>
  <si>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</si>
  <si>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</si>
  <si>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</si>
  <si>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</si>
  <si>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</si>
  <si>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</si>
  <si>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</si>
  <si>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</si>
  <si>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</si>
  <si>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</si>
  <si>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</si>
  <si>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</si>
  <si>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</si>
  <si>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</si>
  <si>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</si>
  <si>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</si>
  <si>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</si>
  <si>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</si>
  <si>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</si>
  <si>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</si>
  <si>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</si>
  <si>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</si>
  <si>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</si>
  <si>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</si>
  <si>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</si>
  <si>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</si>
  <si>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</si>
  <si>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</si>
  <si>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</si>
  <si>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</si>
  <si>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</si>
  <si>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</si>
  <si>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</si>
  <si>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</si>
  <si>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</si>
  <si>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</si>
  <si>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</si>
  <si>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</si>
  <si>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</si>
  <si>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</si>
  <si>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</si>
  <si>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</si>
  <si>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</si>
  <si>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</si>
  <si>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</si>
  <si>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</si>
  <si>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</si>
  <si>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</si>
  <si>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</si>
  <si>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</si>
  <si>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</si>
  <si>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</si>
  <si>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</si>
  <si>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</si>
  <si>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</si>
  <si>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</si>
  <si>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</si>
  <si>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</si>
  <si>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</si>
  <si>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</si>
  <si>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</si>
  <si>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</si>
  <si>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</si>
  <si>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</si>
  <si>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</si>
  <si>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</si>
  <si>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</si>
  <si>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</si>
  <si>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</si>
  <si>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</si>
  <si>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</si>
  <si>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</si>
  <si>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</si>
  <si>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</si>
  <si>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</si>
  <si>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</si>
  <si>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</si>
  <si>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</si>
  <si>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</si>
  <si>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</si>
  <si>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</si>
  <si>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</si>
  <si>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</si>
  <si>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</si>
  <si>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</si>
  <si>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</si>
  <si>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</si>
  <si>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</si>
  <si>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</si>
  <si>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</si>
  <si>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</si>
  <si>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</si>
  <si>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</si>
  <si>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</si>
  <si>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</si>
  <si>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</si>
  <si>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</si>
  <si>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</si>
  <si>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</si>
  <si>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</si>
  <si>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</si>
  <si>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</si>
  <si>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</si>
  <si>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</si>
  <si>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</si>
  <si>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</si>
  <si>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</si>
  <si>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</si>
  <si>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</si>
  <si>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</si>
  <si>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</si>
  <si>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</si>
  <si>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</si>
  <si>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</si>
  <si>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</si>
  <si>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</si>
  <si>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</si>
  <si>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</si>
  <si>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</si>
  <si>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</si>
  <si>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</si>
  <si>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</si>
  <si>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</si>
  <si>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</si>
  <si>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</si>
  <si>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</si>
  <si>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</si>
  <si>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</si>
  <si>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</si>
  <si>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</si>
  <si>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</si>
  <si>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</si>
  <si>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</si>
  <si>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</si>
  <si>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</si>
  <si>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</si>
  <si>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</si>
  <si>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</si>
  <si>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</si>
  <si>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</si>
  <si>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</si>
  <si>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</si>
  <si>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</si>
  <si>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</si>
  <si>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</si>
  <si>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</si>
  <si>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</si>
  <si>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</si>
  <si>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</si>
  <si>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</si>
  <si>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</si>
  <si>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</si>
  <si>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</si>
  <si>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</si>
  <si>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</si>
  <si>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</si>
  <si>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</si>
  <si>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</si>
  <si>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</si>
  <si>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</si>
  <si>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</si>
  <si>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</si>
  <si>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</si>
  <si>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</si>
  <si>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</si>
  <si>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</si>
  <si>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</si>
  <si>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</si>
  <si>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</si>
  <si>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</si>
  <si>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</si>
  <si>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</si>
  <si>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</si>
  <si>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</si>
  <si>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</si>
  <si>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</si>
  <si>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</si>
  <si>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</si>
  <si>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</si>
  <si>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</si>
  <si>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</si>
  <si>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</si>
  <si>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</si>
  <si>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</si>
  <si>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</si>
  <si>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</si>
  <si>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</si>
  <si>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</si>
  <si>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</si>
  <si>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</si>
  <si>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</si>
  <si>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</si>
  <si>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</si>
  <si>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</si>
  <si>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</si>
  <si>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</si>
  <si>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</si>
  <si>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</si>
  <si>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</si>
  <si>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</si>
  <si>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</si>
  <si>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</si>
  <si>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</si>
  <si>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</si>
  <si>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</si>
  <si>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</si>
  <si>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</si>
  <si>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</si>
  <si>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</si>
  <si>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</si>
  <si>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</si>
  <si>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</si>
  <si>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</si>
  <si>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</si>
  <si>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</si>
  <si>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</si>
  <si>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</si>
  <si>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</si>
  <si>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</si>
  <si>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</si>
  <si>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</si>
  <si>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</si>
  <si>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</si>
  <si>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</si>
  <si>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</si>
  <si>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</si>
  <si>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</si>
  <si>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</si>
  <si>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</si>
  <si>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</si>
  <si>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</si>
  <si>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</si>
  <si>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</si>
  <si>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</si>
  <si>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</si>
  <si>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</si>
  <si>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</si>
  <si>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</si>
  <si>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</si>
  <si>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</si>
  <si>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</si>
  <si>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</si>
  <si>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</si>
  <si>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</si>
  <si>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</si>
  <si>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</si>
  <si>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</si>
  <si>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</si>
  <si>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</si>
  <si>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</si>
  <si>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</si>
  <si>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</si>
  <si>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</si>
  <si>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</si>
  <si>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</si>
  <si>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</si>
  <si>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</si>
  <si>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</si>
  <si>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</si>
  <si>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</si>
  <si>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</si>
  <si>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</si>
  <si>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</si>
  <si>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</si>
  <si>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</si>
  <si>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</si>
  <si>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</si>
  <si>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</si>
  <si>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</si>
  <si>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</si>
  <si>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</si>
  <si>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</si>
  <si>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</si>
  <si>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</si>
  <si>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</si>
  <si>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</si>
  <si>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</si>
  <si>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</si>
  <si>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</si>
  <si>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</si>
  <si>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</si>
  <si>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</si>
  <si>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</si>
  <si>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</si>
  <si>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</si>
  <si>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</si>
  <si>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</si>
  <si>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</si>
  <si>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</si>
  <si>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</si>
  <si>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</si>
  <si>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</si>
  <si>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</si>
  <si>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</si>
  <si>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</si>
  <si>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</si>
  <si>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</si>
  <si>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</si>
  <si>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</si>
  <si>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</si>
  <si>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</si>
  <si>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</si>
  <si>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</si>
  <si>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</si>
  <si>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</si>
  <si>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</si>
  <si>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</si>
  <si>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</si>
  <si>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</si>
  <si>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</si>
  <si>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</si>
  <si>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</si>
  <si>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</si>
  <si>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</si>
  <si>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</si>
  <si>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</si>
  <si>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</si>
  <si>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</si>
  <si>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</si>
  <si>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</si>
  <si>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</si>
  <si>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</si>
  <si>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</si>
  <si>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</si>
  <si>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</si>
  <si>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</si>
  <si>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</si>
  <si>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</si>
  <si>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</si>
  <si>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</si>
  <si>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</si>
  <si>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</si>
  <si>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</si>
  <si>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</si>
  <si>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</si>
  <si>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</si>
  <si>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</si>
  <si>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</si>
  <si>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</si>
  <si>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</si>
  <si>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</si>
  <si>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</si>
  <si>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</si>
  <si>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</si>
  <si>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</si>
  <si>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</si>
  <si>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</si>
  <si>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</si>
  <si>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</si>
  <si>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</si>
  <si>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</si>
  <si>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</si>
  <si>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</si>
  <si>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</si>
  <si>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</si>
  <si>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</si>
  <si>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</si>
  <si>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</si>
  <si>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</si>
  <si>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</si>
  <si>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</si>
  <si>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</si>
  <si>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</si>
  <si>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</si>
  <si>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</si>
  <si>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</si>
  <si>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</si>
  <si>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</si>
  <si>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</si>
  <si>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</si>
  <si>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</si>
  <si>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</si>
  <si>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</si>
  <si>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</si>
  <si>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</si>
  <si>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</si>
  <si>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</si>
  <si>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</si>
  <si>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</si>
  <si>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</si>
  <si>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</si>
  <si>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</si>
  <si>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</si>
  <si>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</si>
  <si>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</si>
  <si>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</si>
  <si>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</si>
  <si>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</si>
  <si>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</si>
  <si>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</si>
  <si>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</si>
  <si>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</si>
  <si>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</si>
  <si>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</si>
  <si>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</si>
  <si>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</si>
  <si>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</si>
  <si>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</si>
  <si>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</si>
  <si>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</si>
  <si>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</si>
  <si>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</si>
  <si>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</si>
  <si>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</si>
  <si>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</si>
  <si>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</si>
  <si>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</si>
  <si>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</si>
  <si>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</si>
  <si>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</si>
  <si>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</si>
  <si>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</si>
  <si>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</si>
  <si>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</si>
  <si>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</si>
  <si>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</si>
  <si>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</si>
  <si>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</si>
  <si>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</si>
  <si>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</si>
  <si>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</si>
  <si>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</si>
  <si>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</si>
  <si>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</si>
  <si>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</si>
  <si>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</si>
  <si>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</si>
  <si>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</si>
  <si>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</si>
  <si>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</si>
  <si>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</si>
  <si>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</si>
  <si>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</si>
  <si>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</si>
  <si>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</si>
  <si>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</si>
  <si>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</si>
  <si>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</si>
  <si>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</si>
  <si>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</si>
  <si>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</si>
  <si>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</si>
  <si>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</si>
  <si>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</si>
  <si>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</si>
  <si>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</si>
  <si>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</si>
  <si>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</si>
  <si>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</si>
  <si>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</si>
  <si>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</si>
  <si>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</si>
  <si>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</si>
  <si>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</si>
  <si>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</si>
  <si>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</si>
  <si>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</si>
  <si>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</si>
  <si>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</si>
  <si>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</si>
  <si>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</si>
  <si>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</si>
  <si>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</si>
  <si>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</si>
  <si>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</si>
  <si>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</si>
  <si>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</si>
  <si>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</si>
  <si>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</si>
  <si>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</si>
  <si>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</si>
  <si>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</si>
  <si>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</si>
  <si>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</si>
  <si>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</si>
  <si>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</si>
  <si>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</si>
  <si>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</si>
  <si>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</si>
  <si>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</si>
  <si>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</si>
  <si>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</si>
  <si>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</si>
  <si>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</si>
  <si>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</si>
  <si>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</si>
  <si>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</si>
  <si>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</si>
  <si>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</si>
  <si>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</si>
  <si>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</si>
  <si>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</si>
  <si>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</si>
  <si>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</si>
  <si>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</si>
  <si>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</si>
  <si>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</si>
  <si>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</si>
  <si>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</si>
  <si>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</si>
  <si>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</si>
  <si>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</si>
  <si>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</si>
  <si>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</si>
  <si>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</si>
  <si>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</si>
  <si>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</si>
  <si>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</si>
  <si>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</si>
  <si>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</si>
  <si>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</si>
  <si>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</si>
  <si>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</si>
  <si>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</si>
  <si>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</si>
  <si>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</si>
  <si>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</si>
  <si>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</si>
  <si>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</si>
  <si>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</si>
  <si>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</si>
  <si>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</si>
  <si>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</si>
  <si>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</si>
  <si>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</si>
  <si>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</si>
  <si>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</si>
  <si>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</si>
  <si>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</si>
  <si>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</si>
  <si>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</si>
  <si>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</si>
  <si>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</si>
  <si>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</si>
  <si>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</si>
  <si>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</si>
  <si>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</si>
  <si>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</si>
  <si>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</si>
  <si>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</si>
  <si>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</si>
  <si>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</si>
  <si>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</si>
  <si>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</si>
  <si>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</si>
  <si>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</si>
  <si>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</si>
  <si>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</si>
  <si>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</si>
  <si>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</si>
  <si>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</si>
  <si>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</si>
  <si>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</si>
  <si>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</si>
  <si>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</si>
  <si>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</si>
  <si>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</si>
  <si>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</si>
  <si>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</si>
  <si>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</si>
  <si>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</si>
  <si>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</si>
  <si>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</si>
  <si>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</si>
  <si>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</si>
  <si>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</si>
  <si>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</si>
  <si>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</si>
  <si>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</si>
  <si>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</si>
  <si>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</si>
  <si>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</si>
  <si>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</si>
  <si>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</si>
  <si>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</si>
  <si>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</si>
  <si>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</si>
  <si>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</si>
  <si>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</si>
  <si>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</si>
  <si>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</si>
  <si>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</si>
  <si>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</si>
  <si>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</si>
  <si>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</si>
  <si>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</si>
  <si>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</si>
  <si>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</si>
  <si>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</si>
  <si>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</si>
  <si>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</si>
  <si>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</si>
  <si>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</si>
  <si>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</si>
  <si>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</si>
  <si>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</si>
  <si>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</si>
  <si>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</si>
  <si>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</si>
  <si>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</si>
  <si>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</si>
  <si>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</si>
  <si>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</si>
  <si>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</si>
  <si>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</si>
  <si>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</si>
  <si>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</si>
  <si>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</si>
  <si>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</si>
  <si>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</si>
  <si>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</si>
  <si>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</si>
  <si>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</si>
  <si>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</si>
  <si>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</si>
  <si>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</si>
  <si>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</si>
  <si>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</si>
  <si>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</si>
  <si>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</si>
  <si>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</si>
  <si>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</si>
  <si>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</si>
  <si>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</si>
  <si>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</si>
  <si>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</si>
  <si>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</si>
  <si>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</si>
  <si>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</si>
  <si>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</si>
  <si>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</si>
  <si>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</si>
  <si>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</si>
  <si>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</si>
  <si>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</si>
  <si>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</si>
  <si>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</si>
  <si>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</si>
  <si>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</si>
  <si>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</si>
  <si>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</si>
  <si>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</si>
  <si>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</si>
  <si>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</si>
  <si>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</si>
  <si>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</si>
  <si>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</si>
  <si>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</si>
  <si>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</si>
  <si>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</si>
  <si>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</si>
  <si>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</si>
  <si>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</si>
  <si>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</si>
  <si>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</si>
  <si>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</si>
  <si>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</si>
  <si>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</si>
  <si>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</si>
  <si>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</si>
  <si>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</si>
  <si>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</si>
  <si>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</si>
  <si>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</si>
  <si>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</si>
  <si>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</si>
  <si>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</si>
  <si>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</si>
  <si>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</si>
  <si>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</si>
  <si>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</si>
  <si>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</si>
  <si>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</si>
  <si>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</si>
  <si>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</si>
  <si>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</si>
  <si>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</si>
  <si>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</si>
  <si>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</si>
  <si>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</si>
  <si>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</si>
  <si>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</si>
  <si>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</si>
  <si>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</si>
  <si>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</si>
  <si>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</si>
  <si>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</si>
  <si>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</si>
  <si>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</si>
  <si>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</si>
  <si>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</si>
  <si>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</si>
  <si>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</si>
  <si>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</si>
  <si>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</si>
  <si>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</si>
  <si>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</si>
  <si>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</si>
  <si>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</si>
  <si>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</si>
  <si>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</si>
  <si>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</si>
  <si>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</si>
  <si>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</si>
  <si>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</si>
  <si>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</si>
  <si>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</si>
  <si>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</si>
  <si>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</si>
  <si>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</si>
  <si>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</si>
  <si>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</si>
  <si>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</si>
  <si>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</si>
  <si>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</si>
  <si>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</si>
  <si>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</si>
  <si>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</si>
  <si>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</si>
  <si>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</si>
  <si>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</si>
  <si>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</si>
  <si>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</si>
  <si>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</si>
  <si>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</si>
  <si>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</si>
  <si>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</si>
  <si>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</si>
  <si>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</si>
  <si>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</si>
  <si>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</si>
  <si>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</si>
  <si>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</si>
  <si>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</si>
  <si>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</si>
  <si>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</si>
  <si>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</si>
  <si>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</si>
  <si>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</si>
  <si>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</si>
  <si>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</si>
  <si>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</si>
  <si>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</si>
  <si>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</si>
  <si>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</si>
  <si>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</si>
  <si>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</si>
  <si>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</si>
  <si>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</si>
  <si>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</si>
  <si>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</si>
  <si>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</si>
  <si>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</si>
  <si>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</si>
  <si>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</si>
  <si>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</si>
  <si>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</si>
  <si>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</si>
  <si>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</si>
  <si>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</si>
  <si>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</si>
  <si>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</si>
  <si>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</si>
  <si>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</si>
  <si>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</si>
  <si>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</si>
  <si>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</si>
  <si>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</si>
  <si>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</si>
  <si>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</si>
  <si>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</si>
  <si>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</si>
  <si>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</si>
  <si>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</si>
  <si>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</si>
  <si>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</si>
  <si>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</si>
  <si>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</si>
  <si>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</si>
  <si>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</si>
  <si>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</si>
  <si>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</si>
  <si>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</si>
  <si>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</si>
  <si>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</si>
  <si>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</si>
  <si>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</si>
  <si>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</si>
  <si>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</si>
  <si>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</si>
  <si>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</si>
  <si>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</si>
  <si>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</si>
  <si>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</si>
  <si>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</si>
  <si>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</si>
  <si>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</si>
  <si>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</si>
  <si>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</si>
  <si>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</si>
  <si>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</si>
  <si>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</si>
  <si>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</si>
  <si>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</si>
  <si>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</si>
  <si>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</si>
  <si>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</si>
  <si>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</si>
  <si>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</si>
  <si>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</si>
  <si>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</si>
  <si>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</si>
  <si>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</si>
  <si>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</si>
  <si>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</si>
  <si>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</si>
  <si>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</si>
  <si>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</si>
  <si>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</si>
  <si>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</si>
  <si>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</si>
  <si>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</si>
  <si>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</si>
  <si>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</si>
  <si>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</si>
  <si>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</si>
  <si>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</si>
  <si>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</si>
  <si>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</si>
  <si>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</si>
  <si>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</si>
  <si>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</si>
  <si>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</si>
  <si>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</si>
  <si>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</si>
  <si>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</si>
  <si>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</si>
  <si>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</si>
  <si>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</si>
  <si>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</si>
  <si>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</si>
  <si>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</si>
  <si>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</si>
  <si>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</si>
  <si>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</si>
  <si>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</si>
  <si>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</si>
  <si>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</si>
  <si>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</si>
  <si>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</si>
  <si>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</si>
  <si>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</si>
  <si>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</si>
  <si>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</si>
  <si>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</si>
  <si>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</si>
  <si>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</si>
  <si>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</si>
  <si>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</si>
  <si>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</si>
  <si>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</si>
  <si>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</si>
  <si>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</si>
  <si>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</si>
  <si>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</si>
  <si>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</si>
  <si>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</si>
  <si>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</si>
  <si>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</si>
  <si>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</si>
  <si>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</si>
  <si>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</si>
  <si>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</si>
  <si>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</si>
  <si>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</si>
  <si>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</si>
  <si>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</si>
  <si>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</si>
  <si>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</si>
  <si>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</si>
  <si>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</si>
  <si>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</si>
  <si>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</si>
  <si>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</si>
  <si>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</si>
  <si>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</si>
  <si>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</si>
  <si>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</si>
  <si>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</si>
  <si>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</si>
  <si>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</si>
  <si>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</si>
  <si>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</si>
  <si>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</si>
  <si>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</si>
  <si>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</si>
  <si>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</si>
  <si>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</si>
  <si>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</si>
  <si>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</si>
  <si>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</si>
  <si>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</si>
  <si>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</si>
  <si>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</si>
  <si>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</si>
  <si>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</si>
  <si>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</si>
  <si>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</si>
  <si>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</si>
  <si>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</si>
  <si>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</si>
  <si>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</si>
  <si>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</si>
  <si>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</si>
  <si>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</si>
  <si>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</si>
  <si>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</si>
  <si>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</si>
  <si>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</si>
  <si>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</si>
  <si>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</si>
  <si>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</si>
  <si>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</si>
  <si>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</si>
  <si>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</si>
  <si>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</si>
  <si>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</si>
  <si>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</si>
  <si>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</si>
  <si>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</si>
  <si>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</si>
  <si>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</si>
  <si>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</si>
  <si>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</si>
  <si>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</si>
  <si>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</si>
  <si>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</si>
  <si>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</si>
  <si>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</si>
  <si>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</si>
  <si>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</si>
  <si>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</si>
  <si>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</si>
  <si>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</si>
  <si>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</si>
  <si>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</si>
  <si>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</si>
  <si>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</si>
  <si>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</si>
  <si>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</si>
  <si>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</si>
  <si>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</si>
  <si>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</si>
  <si>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</si>
  <si>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</si>
  <si>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</si>
  <si>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</si>
  <si>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</si>
  <si>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</si>
  <si>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</si>
  <si>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</si>
  <si>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</si>
  <si>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</si>
  <si>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</si>
  <si>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</si>
  <si>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</si>
  <si>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</si>
  <si>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</si>
  <si>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</si>
  <si>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</si>
  <si>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</si>
  <si>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</si>
  <si>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</si>
  <si>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</si>
  <si>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</si>
  <si>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</si>
  <si>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</si>
  <si>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</si>
  <si>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</si>
  <si>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</si>
  <si>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</si>
  <si>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</si>
  <si>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</si>
  <si>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</si>
  <si>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</si>
  <si>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</si>
  <si>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</si>
  <si>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</si>
  <si>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</si>
  <si>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</si>
  <si>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</si>
  <si>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</si>
  <si>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</si>
  <si>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</si>
  <si>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</si>
  <si>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</si>
  <si>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</si>
  <si>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</si>
  <si>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</si>
  <si>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</si>
  <si>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</si>
  <si>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</si>
  <si>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</si>
  <si>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</si>
  <si>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</si>
  <si>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</si>
  <si>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</si>
  <si>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</si>
  <si>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</si>
  <si>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</si>
  <si>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</si>
  <si>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</si>
  <si>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</si>
  <si>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</si>
  <si>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</si>
  <si>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</si>
  <si>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</si>
  <si>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</si>
  <si>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</si>
  <si>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</si>
  <si>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</si>
  <si>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</si>
  <si>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</si>
  <si>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</si>
  <si>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</si>
  <si>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</si>
  <si>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</si>
  <si>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</si>
  <si>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</si>
  <si>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</si>
  <si>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</si>
  <si>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</si>
  <si>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</si>
  <si>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</si>
  <si>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</si>
  <si>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</si>
  <si>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</si>
  <si>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</si>
  <si>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</si>
  <si>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</si>
  <si>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</si>
  <si>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</si>
  <si>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</si>
  <si>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</si>
  <si>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</si>
  <si>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</si>
  <si>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</si>
  <si>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</si>
  <si>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</si>
  <si>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</si>
  <si>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</si>
  <si>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</si>
  <si>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</si>
  <si>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</si>
  <si>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</si>
  <si>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</si>
  <si>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</si>
  <si>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</si>
  <si>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</si>
  <si>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</si>
  <si>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</si>
  <si>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</si>
  <si>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</si>
  <si>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</si>
  <si>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</si>
  <si>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</si>
  <si>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</si>
  <si>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</si>
  <si>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</si>
  <si>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</si>
  <si>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</si>
  <si>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</si>
  <si>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</si>
  <si>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</si>
  <si>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</si>
  <si>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</si>
  <si>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</si>
  <si>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</si>
  <si>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</si>
  <si>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</si>
  <si>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</si>
  <si>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</si>
  <si>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</si>
  <si>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</si>
  <si>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</si>
  <si>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</si>
  <si>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</si>
  <si>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</si>
  <si>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</si>
  <si>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</si>
  <si>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</si>
  <si>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</si>
  <si>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</si>
  <si>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</si>
  <si>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</si>
  <si>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</si>
  <si>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</si>
  <si>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</si>
  <si>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</si>
  <si>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</si>
  <si>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</si>
  <si>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</si>
  <si>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</si>
  <si>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</si>
  <si>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</si>
  <si>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</si>
  <si>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</si>
  <si>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</si>
  <si>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</si>
  <si>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</si>
  <si>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</si>
  <si>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</si>
  <si>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</si>
  <si>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</si>
  <si>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</si>
  <si>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</si>
  <si>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</si>
  <si>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</si>
  <si>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</si>
  <si>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</si>
  <si>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</si>
  <si>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</si>
  <si>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</si>
  <si>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</si>
  <si>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</si>
  <si>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</si>
  <si>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</si>
  <si>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</si>
  <si>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</si>
  <si>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</si>
  <si>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</si>
  <si>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</si>
  <si>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</si>
  <si>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</si>
  <si>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</si>
  <si>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</si>
  <si>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</si>
  <si>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</si>
  <si>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</si>
  <si>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</si>
  <si>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</si>
  <si>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</si>
  <si>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</si>
  <si>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</si>
  <si>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</si>
  <si>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</si>
  <si>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</si>
  <si>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</si>
  <si>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</si>
  <si>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</si>
  <si>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</si>
  <si>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</si>
  <si>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</si>
  <si>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</si>
  <si>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</si>
  <si>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</si>
  <si>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</si>
  <si>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</si>
  <si>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</si>
  <si>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</si>
  <si>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</si>
  <si>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</si>
  <si>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</si>
  <si>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</si>
  <si>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</si>
  <si>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</si>
  <si>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</si>
  <si>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</si>
  <si>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</si>
  <si>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</si>
  <si>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</si>
  <si>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</si>
  <si>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</si>
  <si>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</si>
  <si>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</si>
  <si>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</si>
  <si>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</si>
  <si>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</si>
  <si>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</si>
  <si>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</si>
  <si>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</si>
  <si>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</si>
  <si>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</si>
  <si>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</si>
  <si>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</si>
  <si>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</si>
  <si>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</si>
  <si>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</si>
  <si>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</si>
  <si>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</si>
  <si>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</si>
  <si>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</si>
  <si>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</si>
  <si>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</si>
  <si>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</si>
  <si>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</si>
  <si>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</si>
  <si>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</si>
  <si>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</si>
  <si>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</si>
  <si>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</si>
  <si>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</si>
  <si>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</si>
  <si>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</si>
  <si>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</si>
  <si>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</si>
  <si>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</si>
  <si>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</si>
  <si>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</si>
  <si>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</si>
  <si>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</si>
  <si>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</si>
  <si>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</si>
  <si>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</si>
  <si>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</si>
  <si>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</si>
  <si>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</si>
  <si>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</si>
  <si>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</si>
  <si>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</si>
  <si>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</si>
  <si>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</si>
  <si>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</si>
  <si>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</si>
  <si>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</si>
  <si>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</si>
  <si>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</si>
  <si>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</si>
  <si>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</si>
  <si>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</si>
  <si>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</si>
  <si>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</si>
  <si>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</si>
  <si>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</si>
  <si>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</si>
  <si>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</si>
  <si>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</si>
  <si>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</si>
  <si>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</si>
  <si>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</si>
  <si>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</si>
  <si>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</si>
  <si>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</si>
  <si>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</si>
  <si>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</si>
  <si>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</si>
  <si>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</si>
  <si>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</si>
  <si>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</si>
  <si>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</si>
  <si>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</si>
  <si>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</si>
  <si>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</si>
  <si>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</si>
  <si>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</si>
  <si>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</si>
  <si>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</si>
  <si>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</si>
  <si>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</si>
  <si>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</si>
  <si>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</si>
  <si>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</si>
  <si>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</si>
  <si>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</si>
  <si>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</si>
  <si>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</si>
  <si>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</si>
  <si>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</si>
  <si>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</si>
  <si>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</si>
  <si>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</si>
  <si>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</si>
  <si>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</si>
  <si>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</si>
  <si>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</si>
  <si>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</si>
  <si>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</si>
  <si>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</si>
  <si>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</si>
  <si>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</si>
  <si>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</si>
  <si>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</si>
  <si>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</si>
  <si>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</si>
  <si>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</si>
  <si>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</si>
  <si>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</si>
  <si>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</si>
  <si>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</si>
  <si>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</si>
  <si>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</si>
  <si>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</si>
  <si>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</si>
  <si>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</si>
  <si>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</si>
  <si>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</si>
  <si>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</si>
  <si>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</si>
  <si>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</si>
  <si>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</si>
  <si>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</si>
  <si>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</si>
  <si>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</si>
  <si>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</si>
  <si>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</si>
  <si>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</si>
  <si>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</si>
  <si>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</si>
  <si>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</si>
  <si>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</si>
  <si>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</si>
  <si>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</si>
  <si>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</si>
  <si>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</si>
  <si>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</si>
  <si>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</si>
  <si>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</si>
  <si>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</si>
  <si>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</si>
  <si>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</si>
  <si>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</si>
  <si>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</si>
  <si>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</si>
  <si>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</si>
  <si>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</si>
  <si>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</si>
  <si>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</si>
  <si>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</si>
  <si>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</si>
  <si>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</si>
  <si>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</si>
  <si>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</si>
  <si>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</si>
  <si>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</si>
  <si>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</si>
  <si>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</si>
  <si>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</si>
  <si>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</si>
  <si>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</si>
  <si>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</si>
  <si>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</si>
  <si>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</si>
  <si>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</si>
  <si>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</si>
  <si>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</si>
  <si>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</si>
  <si>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</si>
  <si>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</si>
  <si>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</si>
  <si>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</si>
  <si>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</si>
  <si>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</si>
  <si>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</si>
  <si>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</si>
  <si>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</si>
  <si>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</si>
  <si>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</si>
  <si>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</si>
  <si>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</si>
  <si>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</si>
  <si>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</si>
  <si>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</si>
  <si>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</si>
  <si>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</si>
  <si>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</si>
  <si>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</si>
  <si>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</si>
  <si>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</si>
  <si>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</si>
  <si>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</si>
  <si>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</si>
  <si>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</si>
  <si>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</si>
  <si>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</si>
  <si>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</si>
  <si>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</si>
  <si>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</si>
  <si>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</si>
  <si>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</si>
  <si>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</si>
  <si>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</si>
  <si>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</si>
  <si>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</si>
  <si>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</si>
  <si>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</si>
  <si>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</si>
  <si>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</si>
  <si>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</si>
  <si>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</si>
  <si>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</si>
  <si>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</si>
  <si>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</si>
  <si>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</si>
  <si>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</si>
  <si>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</si>
  <si>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</si>
  <si>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</si>
  <si>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</si>
  <si>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</si>
  <si>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</si>
  <si>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</si>
  <si>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</si>
  <si>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</si>
  <si>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</si>
  <si>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</si>
  <si>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</si>
  <si>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</si>
  <si>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</si>
  <si>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</si>
  <si>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</si>
  <si>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</si>
  <si>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</si>
  <si>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</si>
  <si>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</si>
  <si>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</si>
  <si>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</si>
  <si>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</si>
  <si>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</si>
  <si>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</si>
  <si>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</si>
  <si>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</si>
  <si>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</si>
  <si>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</si>
  <si>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</si>
  <si>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</si>
  <si>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</si>
  <si>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</si>
  <si>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</si>
  <si>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</si>
  <si>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</si>
  <si>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</si>
  <si>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</si>
  <si>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</si>
  <si>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</si>
  <si>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</si>
  <si>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</si>
  <si>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</si>
  <si>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</si>
  <si>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</si>
  <si>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</si>
  <si>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</si>
  <si>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</si>
  <si>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</si>
  <si>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</si>
  <si>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</si>
  <si>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</si>
  <si>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</si>
  <si>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</si>
  <si>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</si>
  <si>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</si>
  <si>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</si>
  <si>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</si>
  <si>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</si>
  <si>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</si>
  <si>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</si>
  <si>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</si>
  <si>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</si>
  <si>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</si>
  <si>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</si>
  <si>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</si>
  <si>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</si>
  <si>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</si>
  <si>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</si>
  <si>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</si>
  <si>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</si>
  <si>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</si>
  <si>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</si>
  <si>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</si>
  <si>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</si>
  <si>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</si>
  <si>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</si>
  <si>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</si>
  <si>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</si>
  <si>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</si>
  <si>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</si>
  <si>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</si>
  <si>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</si>
  <si>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</si>
  <si>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</si>
  <si>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</si>
  <si>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</si>
  <si>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</si>
  <si>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</si>
  <si>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</si>
  <si>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</si>
  <si>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</si>
  <si>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</si>
  <si>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</si>
  <si>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</si>
  <si>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</si>
  <si>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</si>
  <si>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</si>
  <si>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</si>
  <si>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</si>
  <si>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</si>
  <si>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</si>
  <si>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</si>
  <si>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</si>
  <si>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</si>
  <si>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</si>
  <si>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</si>
  <si>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</si>
  <si>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</si>
  <si>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</si>
  <si>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</si>
  <si>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</si>
  <si>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</si>
  <si>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</si>
  <si>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</si>
  <si>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</si>
  <si>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</si>
  <si>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</si>
  <si>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</si>
  <si>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</si>
  <si>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</si>
  <si>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</si>
  <si>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</si>
  <si>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</si>
  <si>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</si>
  <si>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</si>
  <si>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</si>
  <si>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</si>
  <si>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</si>
  <si>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</si>
  <si>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</si>
  <si>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</si>
  <si>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</si>
  <si>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</si>
  <si>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</si>
  <si>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</si>
  <si>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</si>
  <si>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</si>
  <si>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</si>
  <si>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</si>
  <si>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</si>
  <si>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</si>
  <si>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</si>
  <si>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</si>
  <si>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</si>
  <si>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</si>
  <si>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</si>
  <si>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</si>
  <si>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</si>
  <si>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</si>
  <si>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</si>
  <si>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</si>
  <si>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</si>
  <si>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</si>
  <si>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</si>
  <si>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</si>
  <si>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</si>
  <si>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</si>
  <si>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</si>
  <si>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</si>
  <si>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</si>
  <si>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</si>
  <si>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</si>
  <si>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</si>
  <si>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</si>
  <si>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</si>
  <si>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</si>
  <si>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</si>
  <si>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</si>
  <si>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</si>
  <si>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</si>
  <si>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</si>
  <si>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</si>
  <si>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</si>
  <si>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</si>
  <si>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</si>
  <si>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</si>
  <si>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</si>
  <si>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</si>
  <si>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</si>
  <si>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</si>
  <si>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</si>
  <si>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</si>
  <si>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</si>
  <si>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</si>
  <si>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</si>
  <si>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</si>
  <si>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</si>
  <si>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</si>
  <si>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</si>
  <si>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</si>
  <si>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</si>
  <si>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</si>
  <si>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</si>
  <si>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</si>
  <si>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</si>
  <si>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</si>
  <si>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</si>
  <si>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</si>
  <si>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</si>
  <si>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</si>
  <si>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</si>
  <si>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</si>
  <si>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</si>
  <si>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</si>
  <si>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</si>
  <si>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</si>
  <si>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</si>
  <si>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</si>
  <si>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</si>
  <si>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</si>
  <si>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</si>
  <si>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</si>
  <si>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</si>
  <si>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</si>
  <si>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</si>
  <si>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</si>
  <si>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</si>
  <si>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</si>
  <si>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</si>
  <si>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</si>
  <si>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</si>
  <si>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</si>
  <si>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</si>
  <si>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</si>
  <si>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</si>
  <si>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</si>
  <si>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</si>
  <si>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</si>
  <si>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</si>
  <si>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</si>
  <si>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</si>
  <si>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</si>
  <si>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</si>
  <si>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</si>
  <si>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</si>
  <si>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</si>
  <si>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</si>
  <si>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</si>
  <si>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</si>
  <si>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</si>
  <si>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</si>
  <si>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</si>
  <si>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</si>
  <si>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</si>
  <si>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</si>
  <si>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</si>
  <si>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</si>
  <si>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</si>
  <si>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</si>
  <si>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</si>
  <si>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</si>
  <si>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</si>
  <si>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</si>
  <si>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</si>
  <si>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</si>
  <si>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</si>
  <si>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</si>
  <si>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</si>
  <si>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</si>
  <si>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</si>
  <si>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</si>
  <si>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</si>
  <si>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</si>
  <si>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</si>
  <si>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</si>
  <si>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</si>
  <si>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</si>
  <si>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</si>
  <si>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</si>
  <si>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</si>
  <si>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</si>
  <si>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</si>
  <si>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</si>
  <si>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</si>
  <si>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</si>
  <si>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</si>
  <si>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</si>
  <si>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</si>
  <si>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</si>
  <si>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</si>
  <si>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</si>
  <si>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</si>
  <si>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</si>
  <si>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</si>
  <si>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</si>
  <si>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</si>
  <si>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</si>
  <si>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</si>
  <si>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</si>
  <si>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</si>
  <si>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</si>
  <si>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</si>
  <si>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</si>
  <si>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</si>
  <si>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</si>
  <si>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</si>
  <si>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</si>
  <si>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</si>
  <si>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</si>
  <si>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</si>
  <si>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</si>
  <si>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</si>
  <si>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</si>
  <si>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</si>
  <si>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</si>
  <si>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</si>
  <si>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</si>
  <si>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</si>
  <si>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</si>
  <si>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</si>
  <si>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</si>
  <si>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</si>
  <si>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</si>
  <si>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</si>
  <si>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</si>
  <si>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</si>
  <si>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</si>
  <si>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</si>
  <si>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</si>
  <si>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</si>
  <si>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</si>
  <si>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</si>
  <si>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</si>
  <si>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</si>
  <si>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</si>
  <si>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</si>
  <si>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</si>
  <si>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</si>
  <si>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</si>
  <si>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</si>
  <si>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</si>
  <si>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</si>
  <si>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</si>
  <si>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</si>
  <si>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</si>
  <si>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</si>
  <si>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</si>
  <si>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</si>
  <si>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</si>
  <si>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</si>
  <si>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</si>
  <si>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</si>
  <si>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</si>
  <si>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</si>
  <si>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</si>
  <si>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</si>
  <si>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</si>
  <si>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</si>
  <si>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</si>
  <si>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</si>
  <si>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</si>
  <si>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</si>
  <si>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</si>
  <si>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</si>
  <si>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</si>
  <si>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</si>
  <si>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</si>
  <si>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</si>
  <si>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</si>
  <si>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</si>
  <si>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</si>
  <si>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</si>
  <si>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</si>
  <si>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</si>
  <si>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</si>
  <si>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</si>
  <si>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</si>
  <si>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</si>
  <si>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</si>
  <si>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</si>
  <si>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</si>
  <si>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</si>
  <si>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</si>
  <si>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</si>
  <si>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</si>
  <si>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</si>
  <si>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</si>
  <si>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</si>
  <si>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</si>
  <si>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</si>
  <si>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</si>
  <si>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</si>
  <si>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</si>
  <si>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</si>
  <si>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</si>
  <si>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</si>
  <si>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</si>
  <si>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</si>
  <si>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</si>
  <si>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</si>
  <si>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</si>
  <si>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</si>
  <si>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</si>
  <si>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</si>
  <si>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</si>
  <si>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</si>
  <si>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</si>
  <si>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</si>
  <si>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</si>
  <si>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</si>
  <si>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</si>
  <si>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</si>
  <si>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</si>
  <si>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</si>
  <si>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</si>
  <si>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</si>
  <si>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</si>
  <si>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</si>
  <si>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</si>
  <si>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</si>
  <si>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</si>
  <si>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</si>
  <si>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</si>
  <si>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</si>
  <si>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</si>
  <si>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</si>
  <si>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</si>
  <si>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</si>
  <si>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</si>
  <si>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</si>
  <si>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</si>
  <si>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</si>
  <si>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</si>
  <si>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</si>
  <si>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</si>
  <si>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</si>
  <si>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</si>
  <si>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</si>
  <si>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</si>
  <si>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</si>
  <si>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</si>
  <si>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</si>
  <si>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</si>
  <si>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</si>
  <si>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</si>
  <si>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</si>
  <si>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</si>
  <si>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</si>
  <si>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</si>
  <si>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</si>
  <si>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</si>
  <si>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</si>
  <si>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</si>
  <si>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</si>
  <si>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</si>
  <si>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</si>
  <si>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</si>
  <si>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</si>
  <si>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</si>
  <si>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</si>
  <si>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</si>
  <si>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</si>
  <si>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</si>
  <si>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</si>
  <si>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</si>
  <si>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</si>
  <si>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</si>
  <si>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</si>
  <si>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</si>
  <si>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</si>
  <si>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</si>
  <si>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</si>
  <si>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</si>
  <si>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</si>
  <si>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</si>
  <si>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</si>
  <si>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</si>
  <si>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</si>
  <si>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</si>
  <si>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</si>
  <si>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</si>
  <si>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</si>
  <si>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</si>
  <si>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</si>
  <si>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</si>
  <si>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</si>
  <si>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</si>
  <si>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</si>
  <si>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</si>
  <si>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</si>
  <si>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</si>
  <si>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</si>
  <si>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</si>
  <si>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</si>
  <si>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</si>
  <si>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</si>
  <si>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</si>
  <si>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</si>
  <si>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</si>
  <si>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</si>
  <si>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</si>
  <si>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</si>
  <si>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</si>
  <si>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</si>
  <si>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</si>
  <si>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</si>
  <si>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</si>
  <si>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</si>
  <si>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</si>
  <si>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</si>
  <si>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</si>
  <si>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</si>
  <si>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</si>
  <si>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</si>
  <si>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</si>
  <si>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</si>
  <si>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</si>
  <si>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</si>
  <si>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</si>
  <si>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</si>
  <si>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</si>
  <si>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</si>
  <si>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</si>
  <si>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</si>
  <si>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</si>
  <si>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</si>
  <si>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</si>
  <si>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</si>
  <si>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</si>
  <si>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</si>
  <si>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</si>
  <si>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</si>
  <si>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</si>
  <si>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</si>
  <si>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</si>
  <si>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</si>
  <si>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</si>
  <si>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</si>
  <si>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</si>
  <si>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</si>
  <si>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</si>
  <si>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</si>
  <si>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</si>
  <si>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</si>
  <si>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</si>
  <si>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</si>
  <si>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</si>
  <si>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</si>
  <si>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</si>
  <si>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</si>
  <si>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</si>
  <si>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</si>
  <si>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</si>
  <si>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</si>
  <si>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</si>
  <si>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</si>
  <si>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</si>
  <si>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</si>
  <si>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</si>
  <si>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</si>
  <si>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</si>
  <si>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</si>
  <si>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</si>
  <si>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</si>
  <si>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</si>
  <si>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</si>
  <si>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</si>
  <si>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</si>
  <si>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</si>
  <si>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</si>
  <si>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</si>
  <si>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</si>
  <si>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</si>
  <si>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</si>
  <si>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</si>
  <si>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</si>
  <si>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</si>
  <si>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</si>
  <si>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</si>
  <si>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</si>
  <si>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</si>
  <si>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</si>
  <si>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</si>
  <si>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</si>
  <si>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</si>
  <si>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</si>
  <si>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</si>
  <si>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</si>
  <si>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</si>
  <si>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</si>
  <si>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</si>
  <si>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</si>
  <si>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</si>
  <si>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</si>
  <si>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</si>
  <si>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</si>
  <si>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</si>
  <si>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</si>
  <si>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</si>
  <si>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</si>
  <si>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</si>
  <si>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</si>
  <si>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</si>
  <si>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</si>
  <si>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</si>
  <si>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</si>
  <si>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</si>
  <si>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</si>
  <si>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</si>
  <si>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</si>
  <si>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</si>
  <si>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</si>
  <si>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</si>
  <si>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</si>
  <si>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</si>
  <si>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</si>
  <si>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</si>
  <si>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</si>
  <si>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</si>
  <si>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</si>
  <si>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</si>
  <si>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</si>
  <si>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</si>
  <si>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</si>
  <si>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</si>
  <si>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</si>
  <si>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</si>
  <si>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</si>
  <si>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</si>
  <si>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</si>
  <si>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</si>
  <si>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</si>
  <si>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</si>
  <si>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</si>
  <si>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</si>
  <si>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</si>
  <si>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</si>
  <si>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</si>
  <si>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</si>
  <si>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</si>
  <si>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</si>
  <si>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</si>
  <si>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</si>
  <si>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</si>
  <si>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</si>
  <si>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</si>
  <si>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</si>
  <si>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</si>
  <si>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</si>
  <si>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</si>
  <si>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</si>
  <si>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</si>
  <si>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</si>
  <si>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</si>
  <si>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</si>
  <si>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</si>
  <si>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</si>
  <si>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</si>
  <si>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</si>
  <si>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</si>
  <si>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</si>
  <si>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</si>
  <si>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</si>
  <si>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</si>
  <si>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</si>
  <si>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</si>
  <si>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</si>
  <si>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</si>
  <si>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</si>
  <si>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</si>
  <si>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</si>
  <si>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</si>
  <si>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</si>
  <si>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</si>
  <si>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</si>
  <si>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</si>
  <si>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</si>
  <si>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</si>
  <si>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</si>
  <si>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</si>
  <si>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</si>
  <si>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</si>
  <si>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</si>
  <si>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</si>
  <si>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</si>
  <si>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</si>
  <si>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</si>
  <si>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</si>
  <si>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</si>
  <si>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</si>
  <si>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</si>
  <si>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</si>
  <si>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</si>
  <si>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</si>
  <si>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</si>
  <si>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</si>
  <si>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</si>
  <si>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</si>
  <si>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</si>
  <si>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</si>
  <si>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</si>
  <si>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</si>
  <si>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</si>
  <si>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</si>
  <si>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</si>
  <si>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</si>
  <si>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</si>
  <si>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</si>
  <si>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</si>
  <si>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</si>
  <si>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</si>
  <si>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</si>
  <si>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</si>
  <si>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</si>
  <si>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</si>
  <si>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</si>
  <si>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</si>
  <si>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</si>
  <si>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</si>
  <si>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</si>
  <si>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</si>
  <si>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</si>
  <si>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</si>
  <si>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</si>
  <si>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</si>
  <si>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</si>
  <si>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</si>
  <si>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</si>
  <si>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</si>
  <si>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</si>
  <si>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</si>
  <si>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</si>
  <si>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</si>
  <si>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</si>
  <si>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</si>
  <si>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</si>
  <si>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</si>
  <si>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</si>
  <si>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</si>
  <si>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</si>
  <si>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</si>
  <si>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</si>
  <si>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</si>
  <si>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</si>
  <si>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</si>
  <si>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</si>
  <si>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</si>
  <si>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</si>
  <si>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</si>
  <si>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</si>
  <si>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</si>
  <si>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</si>
  <si>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</si>
  <si>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</si>
  <si>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</si>
  <si>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</si>
  <si>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</si>
  <si>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</si>
  <si>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</si>
  <si>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</si>
  <si>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</si>
  <si>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</si>
  <si>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</si>
  <si>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</si>
  <si>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</si>
  <si>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</si>
  <si>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</si>
  <si>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</si>
  <si>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</si>
  <si>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</si>
  <si>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</si>
  <si>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</si>
  <si>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</si>
  <si>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</si>
  <si>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</si>
  <si>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</si>
  <si>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</si>
  <si>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</si>
  <si>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</si>
  <si>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</si>
  <si>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</si>
  <si>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</si>
  <si>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</si>
  <si>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</si>
  <si>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</si>
  <si>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</si>
  <si>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</si>
  <si>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</si>
  <si>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</si>
  <si>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</si>
  <si>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</si>
  <si>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</si>
  <si>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</si>
  <si>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</si>
  <si>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</si>
  <si>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</si>
  <si>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</si>
  <si>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</si>
  <si>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</si>
  <si>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</si>
  <si>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</si>
  <si>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</si>
  <si>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</si>
  <si>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</si>
  <si>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</si>
  <si>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</si>
  <si>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</si>
  <si>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</si>
  <si>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</si>
  <si>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</si>
  <si>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</si>
  <si>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</si>
  <si>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</si>
  <si>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</si>
  <si>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</si>
  <si>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</si>
  <si>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</si>
  <si>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</si>
  <si>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</si>
  <si>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</si>
  <si>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</si>
  <si>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</si>
  <si>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</si>
  <si>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</si>
  <si>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</si>
  <si>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</si>
  <si>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</si>
  <si>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</si>
  <si>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</si>
  <si>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</si>
  <si>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</si>
  <si>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</si>
  <si>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</si>
  <si>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</si>
  <si>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</si>
  <si>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</si>
  <si>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</si>
  <si>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</si>
  <si>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</si>
  <si>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</si>
  <si>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</si>
  <si>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</si>
  <si>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</si>
  <si>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</si>
  <si>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</si>
  <si>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</si>
  <si>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</si>
  <si>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</si>
  <si>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</si>
  <si>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</si>
  <si>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</si>
  <si>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</si>
  <si>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</si>
  <si>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</si>
  <si>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</si>
  <si>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</si>
  <si>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</si>
  <si>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</si>
  <si>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</si>
  <si>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</si>
  <si>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</si>
  <si>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</si>
  <si>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</si>
  <si>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</si>
  <si>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</si>
  <si>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</si>
  <si>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</si>
  <si>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</si>
  <si>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</si>
  <si>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</si>
  <si>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</si>
  <si>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</si>
  <si>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</si>
  <si>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</si>
  <si>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</si>
  <si>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</si>
  <si>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</si>
  <si>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</si>
  <si>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</si>
  <si>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</si>
  <si>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</si>
  <si>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</si>
  <si>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</si>
  <si>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</si>
  <si>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</si>
  <si>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</si>
  <si>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</si>
  <si>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</si>
  <si>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</si>
  <si>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</si>
  <si>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</si>
  <si>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</si>
  <si>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</si>
  <si>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</si>
  <si>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</si>
  <si>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</si>
  <si>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</si>
  <si>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</si>
  <si>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</si>
  <si>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</si>
  <si>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</si>
  <si>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</si>
  <si>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</si>
  <si>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</si>
  <si>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</si>
  <si>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</si>
  <si>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</si>
  <si>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</si>
  <si>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</si>
  <si>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</si>
  <si>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</si>
  <si>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</si>
  <si>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</si>
  <si>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</si>
  <si>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</si>
  <si>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</si>
  <si>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</si>
  <si>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</si>
  <si>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</si>
  <si>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</si>
  <si>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</si>
  <si>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</si>
  <si>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</si>
  <si>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</si>
  <si>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</si>
  <si>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</si>
  <si>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</si>
  <si>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</si>
  <si>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</si>
  <si>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</si>
  <si>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</si>
  <si>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</si>
  <si>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</si>
  <si>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</si>
  <si>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</si>
  <si>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</si>
  <si>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</si>
  <si>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</si>
  <si>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</si>
  <si>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</si>
  <si>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</si>
  <si>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</si>
  <si>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</si>
  <si>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</si>
  <si>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</si>
  <si>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</si>
  <si>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</si>
  <si>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</si>
  <si>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</si>
  <si>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</si>
  <si>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</si>
  <si>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</si>
  <si>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</si>
  <si>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</si>
  <si>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</si>
  <si>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</si>
  <si>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</si>
  <si>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</si>
  <si>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</si>
  <si>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</si>
  <si>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</si>
  <si>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</si>
  <si>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</si>
  <si>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</si>
  <si>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</si>
  <si>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</si>
  <si>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</si>
  <si>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</si>
  <si>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</si>
  <si>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</si>
  <si>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</si>
  <si>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</si>
  <si>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</si>
  <si>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</si>
  <si>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</si>
  <si>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</si>
  <si>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</si>
  <si>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</si>
  <si>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</si>
  <si>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</si>
  <si>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</si>
  <si>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</si>
  <si>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</si>
  <si>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</si>
  <si>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</si>
  <si>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</si>
  <si>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</si>
  <si>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</si>
  <si>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</si>
  <si>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</si>
  <si>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</si>
  <si>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</si>
  <si>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</si>
  <si>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</si>
  <si>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</si>
  <si>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</si>
  <si>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</si>
  <si>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</si>
  <si>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</si>
  <si>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</si>
  <si>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</si>
  <si>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</si>
  <si>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</si>
  <si>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</si>
  <si>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</si>
  <si>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</si>
  <si>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</si>
  <si>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</si>
  <si>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</si>
  <si>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</si>
  <si>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</si>
  <si>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</si>
  <si>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</si>
  <si>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</si>
  <si>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</si>
  <si>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</si>
  <si>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</si>
  <si>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</si>
  <si>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</si>
  <si>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</si>
  <si>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</si>
  <si>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</si>
  <si>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</si>
  <si>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</si>
  <si>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</si>
  <si>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</si>
  <si>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</si>
  <si>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</si>
  <si>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</si>
  <si>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</si>
  <si>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</si>
  <si>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</si>
  <si>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</si>
  <si>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</si>
  <si>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</si>
  <si>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</si>
  <si>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</si>
  <si>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</si>
  <si>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</si>
  <si>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</si>
  <si>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</si>
  <si>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</si>
  <si>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</si>
  <si>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</si>
  <si>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</si>
  <si>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</si>
  <si>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</si>
  <si>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</si>
  <si>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</si>
  <si>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</si>
  <si>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</si>
  <si>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</si>
  <si>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</si>
  <si>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</si>
  <si>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</si>
  <si>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</si>
  <si>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</si>
  <si>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</si>
  <si>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</si>
  <si>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</si>
  <si>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</si>
  <si>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</si>
  <si>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</si>
  <si>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</si>
  <si>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</si>
  <si>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</si>
  <si>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</si>
  <si>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</si>
  <si>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</si>
  <si>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</si>
  <si>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</si>
  <si>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</si>
  <si>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</si>
  <si>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</si>
  <si>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</si>
  <si>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</si>
  <si>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</si>
  <si>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</si>
  <si>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</si>
  <si>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</si>
  <si>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</si>
  <si>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</si>
  <si>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</si>
  <si>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</si>
  <si>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</si>
  <si>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</si>
  <si>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</si>
  <si>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</si>
  <si>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</si>
  <si>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</si>
  <si>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</si>
  <si>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</si>
  <si>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</si>
  <si>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</si>
  <si>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</si>
  <si>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</si>
  <si>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</si>
  <si>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</si>
  <si>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</si>
  <si>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</si>
  <si>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</si>
  <si>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</si>
  <si>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</si>
  <si>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</si>
  <si>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</si>
  <si>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</si>
  <si>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</si>
  <si>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</si>
  <si>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</si>
  <si>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</si>
  <si>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</si>
  <si>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</si>
  <si>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</si>
  <si>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</si>
  <si>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</si>
  <si>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</si>
  <si>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</si>
  <si>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</si>
  <si>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</si>
  <si>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</si>
  <si>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</si>
  <si>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</si>
  <si>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</si>
  <si>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</si>
  <si>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</si>
  <si>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</si>
  <si>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</si>
  <si>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</si>
  <si>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</si>
  <si>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</si>
  <si>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</si>
  <si>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</si>
  <si>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</si>
  <si>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</si>
  <si>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</si>
  <si>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</si>
  <si>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</si>
  <si>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</si>
  <si>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</si>
  <si>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</si>
  <si>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</si>
  <si>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</si>
  <si>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</si>
  <si>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</si>
  <si>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</si>
  <si>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</si>
  <si>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</si>
  <si>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</si>
  <si>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</si>
  <si>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</si>
  <si>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</si>
  <si>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</si>
  <si>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</si>
  <si>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</si>
  <si>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</si>
  <si>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</si>
  <si>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</si>
  <si>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</si>
  <si>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</si>
  <si>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</si>
  <si>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</si>
  <si>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</si>
  <si>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</si>
  <si>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</si>
  <si>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</si>
  <si>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</si>
  <si>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</si>
  <si>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</si>
  <si>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</si>
  <si>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</si>
  <si>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</si>
  <si>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</si>
  <si>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</si>
  <si>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</si>
  <si>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</si>
  <si>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</si>
  <si>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</si>
  <si>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</si>
  <si>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</si>
  <si>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</si>
  <si>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</si>
  <si>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</si>
  <si>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</si>
  <si>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</si>
  <si>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</si>
  <si>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</si>
  <si>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</si>
  <si>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</si>
  <si>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</si>
  <si>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</si>
  <si>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</si>
  <si>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</si>
  <si>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</si>
  <si>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</si>
  <si>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</si>
  <si>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</si>
  <si>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</si>
  <si>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</si>
  <si>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</si>
  <si>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</si>
  <si>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</si>
  <si>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</si>
  <si>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</si>
  <si>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</si>
  <si>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</si>
  <si>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</si>
  <si>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</si>
  <si>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</si>
  <si>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</si>
  <si>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</si>
  <si>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</si>
  <si>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</si>
  <si>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</si>
  <si>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</si>
  <si>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</si>
  <si>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</si>
  <si>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</si>
  <si>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</si>
  <si>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</si>
  <si>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</si>
  <si>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</si>
  <si>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</si>
  <si>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</si>
  <si>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</si>
  <si>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</si>
  <si>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</si>
  <si>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</si>
  <si>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</si>
  <si>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</si>
  <si>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</si>
  <si>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</si>
  <si>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</si>
  <si>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</si>
  <si>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</si>
  <si>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</si>
  <si>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</si>
  <si>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</si>
  <si>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</si>
  <si>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</si>
  <si>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</si>
  <si>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</si>
  <si>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</si>
  <si>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</si>
  <si>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</si>
  <si>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</si>
  <si>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</si>
  <si>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</si>
  <si>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</si>
  <si>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</si>
  <si>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</si>
  <si>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</si>
  <si>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</si>
  <si>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</si>
  <si>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</si>
  <si>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</si>
  <si>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</si>
  <si>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</si>
  <si>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</si>
  <si>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</si>
  <si>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</si>
  <si>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</si>
  <si>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</si>
  <si>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</si>
  <si>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</si>
  <si>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</si>
  <si>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</si>
  <si>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</si>
  <si>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</si>
  <si>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</si>
  <si>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</si>
  <si>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</si>
  <si>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</si>
  <si>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</si>
  <si>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</si>
  <si>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</si>
  <si>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</si>
  <si>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</si>
  <si>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</si>
  <si>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</si>
  <si>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</si>
  <si>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</si>
  <si>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</si>
  <si>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</si>
  <si>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</si>
  <si>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</si>
  <si>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</si>
  <si>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</si>
  <si>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</si>
  <si>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</si>
  <si>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</si>
  <si>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</si>
  <si>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</si>
  <si>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</si>
  <si>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</si>
  <si>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</si>
  <si>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</si>
  <si>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</si>
  <si>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</si>
  <si>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</si>
  <si>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</si>
  <si>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</si>
  <si>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</si>
  <si>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</si>
  <si>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</si>
  <si>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</si>
  <si>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</si>
  <si>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</si>
  <si>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</si>
  <si>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</si>
  <si>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</si>
  <si>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</si>
  <si>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</si>
  <si>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</si>
  <si>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</si>
  <si>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</si>
  <si>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</si>
  <si>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</si>
  <si>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</si>
  <si>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</si>
  <si>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</si>
  <si>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</si>
  <si>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</si>
  <si>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</si>
  <si>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</si>
  <si>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</si>
  <si>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</si>
  <si>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</si>
  <si>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</si>
  <si>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</si>
  <si>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</si>
  <si>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</si>
  <si>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</si>
  <si>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</si>
  <si>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</si>
  <si>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</si>
  <si>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</si>
  <si>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</si>
  <si>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</si>
  <si>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</si>
  <si>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</si>
  <si>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</si>
  <si>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</si>
  <si>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</si>
  <si>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</si>
  <si>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</si>
  <si>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</si>
  <si>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</si>
  <si>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</si>
  <si>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</si>
  <si>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</si>
  <si>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</si>
  <si>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</si>
  <si>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</si>
  <si>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</si>
  <si>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</si>
  <si>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</si>
  <si>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</si>
  <si>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</si>
  <si>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</si>
  <si>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</si>
  <si>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</si>
  <si>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</si>
  <si>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</si>
  <si>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</si>
  <si>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</si>
  <si>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</si>
  <si>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</si>
  <si>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</si>
  <si>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</si>
  <si>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</si>
  <si>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</si>
  <si>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</si>
  <si>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</si>
  <si>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</si>
  <si>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</si>
  <si>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</si>
  <si>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</si>
  <si>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</si>
  <si>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</si>
  <si>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</si>
  <si>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</si>
  <si>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</si>
  <si>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</si>
  <si>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</si>
  <si>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</si>
  <si>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</si>
  <si>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</si>
  <si>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</si>
  <si>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</si>
  <si>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</si>
  <si>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</si>
  <si>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</si>
  <si>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</si>
  <si>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</si>
  <si>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</si>
  <si>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</si>
  <si>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</si>
  <si>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</si>
  <si>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</si>
  <si>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</si>
  <si>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</si>
  <si>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</si>
  <si>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</si>
  <si>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</si>
  <si>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</si>
  <si>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</si>
  <si>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</si>
  <si>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</si>
  <si>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</si>
  <si>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</si>
  <si>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</si>
  <si>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</si>
  <si>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</si>
  <si>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</si>
  <si>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</si>
  <si>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</si>
  <si>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</si>
  <si>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</si>
  <si>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</si>
  <si>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</si>
  <si>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</si>
  <si>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</si>
  <si>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</si>
  <si>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</si>
  <si>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</si>
  <si>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</si>
  <si>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</si>
  <si>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</si>
  <si>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</si>
  <si>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</si>
  <si>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</si>
  <si>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</si>
  <si>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</si>
  <si>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</si>
  <si>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</si>
  <si>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</si>
  <si>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</si>
  <si>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</si>
  <si>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</si>
  <si>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</si>
  <si>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</si>
  <si>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</si>
  <si>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</si>
  <si>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</si>
  <si>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</si>
  <si>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</si>
  <si>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</si>
  <si>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</si>
  <si>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</si>
  <si>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</si>
  <si>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</si>
  <si>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</si>
  <si>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</si>
  <si>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</si>
  <si>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</si>
  <si>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</si>
  <si>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</si>
  <si>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</si>
  <si>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</si>
  <si>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</si>
  <si>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</si>
  <si>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</si>
  <si>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</si>
  <si>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</si>
  <si>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</si>
  <si>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</si>
  <si>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</si>
  <si>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</si>
  <si>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</si>
  <si>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</si>
  <si>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</si>
  <si>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</si>
  <si>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</si>
  <si>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</si>
  <si>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</si>
  <si>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</si>
  <si>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</si>
  <si>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</si>
  <si>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</si>
  <si>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</si>
  <si>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</si>
  <si>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</si>
  <si>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</si>
  <si>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</si>
  <si>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</si>
  <si>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</si>
  <si>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</si>
  <si>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</si>
  <si>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</si>
  <si>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</si>
  <si>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</si>
  <si>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</si>
  <si>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</si>
  <si>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</si>
  <si>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</si>
  <si>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</si>
  <si>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</si>
  <si>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</si>
  <si>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</si>
  <si>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</si>
  <si>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</si>
  <si>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</si>
  <si>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</si>
  <si>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</si>
  <si>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</si>
  <si>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</si>
  <si>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</si>
  <si>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</si>
  <si>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</si>
  <si>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</si>
  <si>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</si>
  <si>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</si>
  <si>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</si>
  <si>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</si>
  <si>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</si>
  <si>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</si>
  <si>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</si>
  <si>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</si>
  <si>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</si>
  <si>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</si>
  <si>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</si>
  <si>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</si>
  <si>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</si>
  <si>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</si>
  <si>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</si>
  <si>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</si>
  <si>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</si>
  <si>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</si>
  <si>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</si>
  <si>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</si>
  <si>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</si>
  <si>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</si>
  <si>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</si>
  <si>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</si>
  <si>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</si>
  <si>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</si>
  <si>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</si>
  <si>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</si>
  <si>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</si>
  <si>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</si>
  <si>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</si>
  <si>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</si>
  <si>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</si>
  <si>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</si>
  <si>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</si>
  <si>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</si>
  <si>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</si>
  <si>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</si>
  <si>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</si>
  <si>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</si>
  <si>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</si>
  <si>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</si>
  <si>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</si>
  <si>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</si>
  <si>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</si>
  <si>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</si>
  <si>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</si>
  <si>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</si>
  <si>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</si>
  <si>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</si>
  <si>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</si>
  <si>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</si>
  <si>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</si>
  <si>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</si>
  <si>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</si>
  <si>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</si>
  <si>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</si>
  <si>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</si>
  <si>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</si>
  <si>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</si>
  <si>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</si>
  <si>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</si>
  <si>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</si>
  <si>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</si>
  <si>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</si>
  <si>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</si>
  <si>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</si>
  <si>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</si>
  <si>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</si>
  <si>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</si>
  <si>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</si>
  <si>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</si>
  <si>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</si>
  <si>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</si>
  <si>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</si>
  <si>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</si>
  <si>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</si>
  <si>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</si>
  <si>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</si>
  <si>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</si>
  <si>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</si>
  <si>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</si>
  <si>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</si>
  <si>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</si>
  <si>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</si>
  <si>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</si>
  <si>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</si>
  <si>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</si>
  <si>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</si>
  <si>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</si>
  <si>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</si>
  <si>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</si>
  <si>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</si>
  <si>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</si>
  <si>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</si>
  <si>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</si>
  <si>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</si>
  <si>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</si>
  <si>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</si>
  <si>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</si>
  <si>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</si>
  <si>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</si>
  <si>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</si>
  <si>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</si>
  <si>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</si>
  <si>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</si>
  <si>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</si>
  <si>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</si>
  <si>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</si>
  <si>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</si>
  <si>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</si>
  <si>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</si>
  <si>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</si>
  <si>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</si>
  <si>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</si>
  <si>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</si>
  <si>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</si>
  <si>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</si>
  <si>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</si>
  <si>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</si>
  <si>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</si>
  <si>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</si>
  <si>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</si>
  <si>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</si>
  <si>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</si>
  <si>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</si>
  <si>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</si>
  <si>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</si>
  <si>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</si>
  <si>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</si>
  <si>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</si>
  <si>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</si>
  <si>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</si>
  <si>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</si>
  <si>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</si>
  <si>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</si>
  <si>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</si>
  <si>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</si>
  <si>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</si>
  <si>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</si>
  <si>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</si>
  <si>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</si>
  <si>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</si>
  <si>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</si>
  <si>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</si>
  <si>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</si>
  <si>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</si>
  <si>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</si>
  <si>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</si>
  <si>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</si>
  <si>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</si>
  <si>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</si>
  <si>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</si>
  <si>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</si>
  <si>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</si>
  <si>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</si>
  <si>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</si>
  <si>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</si>
  <si>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</si>
  <si>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</si>
  <si>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</si>
  <si>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</si>
  <si>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</si>
  <si>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</si>
  <si>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</si>
  <si>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</si>
  <si>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</si>
  <si>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</si>
  <si>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</si>
  <si>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</si>
  <si>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</si>
  <si>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</si>
  <si>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</si>
  <si>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</si>
  <si>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</si>
  <si>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</si>
  <si>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</si>
  <si>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</si>
  <si>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</si>
  <si>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</si>
  <si>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</si>
  <si>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</si>
  <si>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</si>
  <si>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</si>
  <si>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</si>
  <si>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</si>
  <si>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</si>
  <si>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</si>
  <si>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</si>
  <si>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</si>
  <si>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</si>
  <si>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</si>
  <si>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</si>
  <si>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</si>
  <si>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</si>
  <si>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</si>
  <si>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</si>
  <si>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</si>
  <si>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</si>
  <si>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</si>
  <si>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</si>
  <si>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</si>
  <si>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</si>
  <si>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</si>
  <si>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</si>
  <si>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</si>
  <si>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</si>
  <si>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</si>
  <si>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</si>
  <si>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</si>
  <si>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</si>
  <si>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</si>
  <si>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</si>
  <si>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</si>
  <si>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</si>
  <si>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</si>
  <si>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</si>
  <si>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</si>
  <si>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</si>
  <si>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</si>
  <si>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</si>
  <si>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</si>
  <si>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</si>
  <si>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</si>
  <si>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</si>
  <si>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</si>
  <si>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</si>
  <si>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</si>
  <si>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</si>
  <si>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</si>
  <si>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</si>
  <si>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</si>
  <si>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</si>
  <si>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</si>
  <si>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</si>
  <si>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</si>
  <si>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</si>
  <si>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</si>
  <si>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</si>
  <si>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</si>
  <si>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</si>
  <si>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</si>
  <si>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</si>
  <si>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</si>
  <si>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</si>
  <si>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</si>
  <si>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</si>
  <si>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</si>
  <si>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</si>
  <si>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</si>
  <si>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</si>
  <si>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</si>
  <si>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</si>
  <si>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</si>
  <si>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</si>
  <si>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</si>
  <si>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</si>
  <si>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</si>
  <si>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</si>
  <si>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</si>
  <si>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</si>
  <si>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</si>
  <si>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</si>
  <si>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</si>
  <si>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</si>
  <si>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</si>
  <si>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</si>
  <si>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</si>
  <si>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</si>
  <si>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</si>
  <si>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</si>
  <si>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</si>
  <si>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</si>
  <si>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</si>
  <si>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</si>
  <si>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</si>
  <si>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</si>
  <si>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</si>
  <si>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</si>
  <si>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</si>
  <si>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</si>
  <si>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</si>
  <si>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</si>
  <si>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</si>
  <si>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</si>
  <si>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</si>
  <si>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</si>
  <si>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</si>
  <si>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</si>
  <si>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</si>
  <si>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</si>
  <si>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</si>
  <si>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</si>
  <si>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</si>
  <si>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</si>
  <si>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</si>
  <si>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</si>
  <si>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</si>
  <si>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</si>
  <si>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</si>
  <si>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</si>
  <si>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</si>
  <si>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</si>
  <si>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</si>
  <si>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</si>
  <si>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</si>
  <si>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</si>
  <si>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</si>
  <si>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</si>
  <si>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</si>
  <si>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</si>
  <si>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</si>
  <si>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</si>
  <si>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</si>
  <si>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</si>
  <si>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</si>
  <si>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</si>
  <si>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</si>
  <si>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</si>
  <si>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</si>
  <si>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</si>
  <si>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</si>
  <si>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</si>
  <si>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</si>
  <si>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</si>
  <si>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</si>
  <si>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</si>
  <si>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</si>
  <si>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</si>
  <si>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</si>
  <si>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</si>
  <si>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</si>
  <si>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</si>
  <si>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</si>
  <si>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</si>
  <si>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</si>
  <si>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</si>
  <si>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</si>
  <si>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</si>
  <si>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</si>
  <si>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</si>
  <si>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</si>
  <si>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</si>
  <si>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</si>
  <si>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</si>
  <si>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</si>
  <si>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</si>
  <si>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</si>
  <si>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</si>
  <si>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</si>
  <si>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</si>
  <si>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</si>
  <si>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</si>
  <si>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</si>
  <si>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</si>
  <si>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</si>
  <si>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</si>
  <si>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</si>
  <si>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</si>
  <si>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</si>
  <si>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</si>
  <si>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</si>
  <si>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</si>
  <si>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</si>
  <si>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</si>
  <si>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</si>
  <si>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</si>
  <si>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</si>
  <si>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</si>
  <si>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</si>
  <si>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</si>
  <si>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</si>
  <si>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</si>
  <si>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</si>
  <si>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</si>
  <si>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</si>
  <si>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</si>
  <si>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</si>
  <si>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</si>
  <si>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</si>
  <si>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</si>
  <si>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</si>
  <si>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</si>
  <si>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</si>
  <si>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</si>
  <si>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</si>
  <si>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</si>
  <si>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</si>
  <si>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</si>
  <si>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</si>
  <si>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</si>
  <si>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</si>
  <si>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</si>
  <si>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</si>
  <si>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</si>
  <si>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</si>
  <si>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</si>
  <si>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</si>
  <si>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</si>
  <si>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</si>
  <si>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</si>
  <si>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</si>
  <si>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</si>
  <si>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</si>
  <si>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</si>
  <si>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</si>
  <si>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</si>
  <si>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</si>
  <si>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</si>
  <si>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</si>
  <si>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</si>
  <si>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</si>
  <si>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</si>
  <si>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</si>
  <si>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</si>
  <si>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</si>
  <si>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</si>
  <si>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</si>
  <si>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</si>
  <si>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</si>
  <si>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</si>
  <si>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</si>
  <si>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</si>
  <si>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</si>
  <si>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</si>
  <si>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</si>
  <si>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</si>
  <si>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</si>
  <si>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</si>
  <si>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</si>
  <si>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</si>
  <si>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</si>
  <si>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</si>
  <si>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</si>
  <si>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</si>
  <si>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</si>
  <si>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</si>
  <si>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</si>
  <si>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</si>
  <si>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</si>
  <si>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</si>
  <si>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</si>
  <si>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</si>
  <si>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</si>
  <si>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</si>
  <si>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</si>
  <si>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</si>
  <si>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</si>
  <si>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</si>
  <si>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</si>
  <si>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</si>
  <si>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</si>
  <si>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</si>
  <si>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</si>
  <si>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</si>
  <si>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</si>
  <si>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</si>
  <si>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</si>
  <si>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</si>
  <si>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</si>
  <si>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</si>
  <si>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</si>
  <si>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</si>
  <si>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</si>
  <si>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</si>
  <si>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</si>
  <si>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</si>
  <si>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</si>
  <si>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</si>
  <si>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</si>
  <si>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</si>
  <si>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</si>
  <si>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</si>
  <si>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</si>
  <si>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</si>
  <si>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</si>
  <si>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</si>
  <si>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</si>
  <si>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</si>
  <si>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</si>
  <si>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</si>
  <si>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</si>
  <si>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</si>
  <si>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</si>
  <si>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</si>
  <si>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</si>
  <si>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</si>
  <si>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</si>
  <si>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</si>
  <si>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</si>
  <si>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</si>
  <si>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</si>
  <si>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</si>
  <si>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</si>
  <si>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</si>
  <si>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</si>
  <si>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</si>
  <si>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</si>
  <si>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</si>
  <si>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</si>
  <si>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</si>
  <si>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</si>
  <si>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</si>
  <si>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</si>
  <si>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</si>
  <si>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</si>
  <si>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</si>
  <si>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</si>
  <si>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</si>
  <si>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</si>
  <si>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</si>
  <si>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</si>
  <si>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</si>
  <si>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</si>
  <si>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</si>
  <si>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</si>
  <si>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</si>
  <si>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</si>
  <si>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</si>
  <si>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</si>
  <si>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</si>
  <si>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</si>
  <si>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</si>
  <si>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</si>
  <si>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</si>
  <si>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</si>
  <si>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</si>
  <si>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</si>
  <si>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</si>
  <si>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</si>
  <si>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</si>
  <si>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</si>
  <si>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</si>
  <si>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</si>
  <si>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</si>
  <si>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</si>
  <si>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</si>
  <si>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</si>
  <si>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</si>
  <si>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</si>
  <si>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</si>
  <si>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</si>
  <si>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</si>
  <si>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</si>
  <si>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</si>
  <si>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</si>
  <si>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</si>
  <si>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</si>
  <si>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</si>
  <si>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</si>
  <si>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</si>
  <si>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</si>
  <si>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</si>
  <si>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</si>
  <si>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</si>
  <si>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</si>
  <si>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</si>
  <si>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</si>
  <si>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</si>
  <si>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</si>
  <si>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</si>
  <si>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</si>
  <si>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</si>
  <si>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</si>
  <si>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</si>
  <si>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</si>
  <si>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</si>
  <si>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</si>
  <si>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</si>
  <si>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</si>
  <si>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</si>
  <si>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</si>
  <si>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</si>
  <si>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</si>
  <si>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</si>
  <si>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</si>
  <si>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</si>
  <si>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</si>
  <si>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</si>
  <si>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</si>
  <si>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</si>
  <si>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</si>
  <si>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</si>
  <si>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</si>
  <si>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</si>
  <si>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</si>
  <si>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</si>
  <si>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</si>
  <si>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</si>
  <si>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</si>
  <si>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</si>
  <si>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</si>
  <si>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</si>
  <si>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</si>
  <si>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</si>
  <si>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</si>
  <si>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</si>
  <si>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</si>
  <si>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</si>
  <si>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</si>
  <si>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</si>
  <si>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</si>
  <si>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</si>
  <si>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</si>
  <si>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</si>
  <si>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</si>
  <si>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</si>
  <si>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</si>
  <si>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</si>
  <si>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</si>
  <si>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</si>
  <si>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</si>
  <si>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</si>
  <si>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</si>
  <si>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</si>
  <si>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</si>
  <si>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</si>
  <si>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</si>
  <si>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</si>
  <si>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</si>
  <si>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</si>
  <si>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</si>
  <si>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</si>
  <si>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</si>
  <si>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</si>
  <si>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</si>
  <si>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</si>
  <si>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</si>
  <si>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</si>
  <si>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</si>
  <si>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</si>
  <si>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</si>
  <si>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</si>
  <si>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</si>
  <si>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</si>
  <si>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</si>
  <si>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</si>
  <si>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</si>
  <si>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</si>
  <si>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</si>
  <si>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</si>
  <si>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</si>
  <si>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</si>
  <si>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</si>
  <si>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</si>
  <si>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</si>
  <si>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</si>
  <si>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</si>
  <si>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</si>
  <si>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</si>
  <si>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</si>
  <si>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</si>
  <si>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</si>
  <si>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</si>
  <si>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</si>
  <si>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</si>
  <si>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</si>
  <si>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</si>
  <si>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</si>
  <si>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</si>
  <si>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</si>
  <si>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</si>
  <si>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</si>
  <si>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</si>
  <si>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</si>
  <si>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</si>
  <si>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</si>
  <si>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</si>
  <si>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</si>
  <si>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</si>
  <si>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</si>
  <si>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</si>
  <si>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</si>
  <si>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</si>
  <si>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</si>
  <si>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</si>
  <si>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</si>
  <si>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</si>
  <si>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</si>
  <si>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</si>
  <si>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</si>
  <si>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</si>
  <si>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</si>
  <si>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</si>
  <si>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</si>
  <si>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</si>
  <si>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</si>
  <si>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</si>
  <si>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</si>
  <si>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</si>
  <si>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</si>
  <si>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</si>
  <si>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</si>
  <si>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</si>
  <si>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</si>
  <si>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</si>
  <si>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</si>
  <si>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</si>
  <si>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</si>
  <si>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</si>
  <si>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</si>
  <si>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</si>
  <si>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</si>
  <si>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</si>
  <si>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</si>
  <si>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</si>
  <si>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</si>
  <si>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</si>
  <si>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</si>
  <si>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</si>
  <si>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</si>
  <si>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</si>
  <si>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</si>
  <si>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</si>
  <si>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</si>
  <si>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</si>
  <si>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</si>
  <si>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</si>
  <si>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</si>
  <si>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</si>
  <si>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</si>
  <si>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</si>
  <si>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</si>
  <si>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</si>
  <si>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</si>
  <si>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</si>
  <si>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</si>
  <si>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</si>
  <si>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</si>
  <si>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</si>
  <si>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</si>
  <si>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</si>
  <si>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</si>
  <si>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</si>
  <si>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</si>
  <si>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</si>
  <si>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</si>
  <si>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</si>
  <si>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</si>
  <si>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</si>
  <si>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</si>
  <si>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</si>
  <si>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</si>
  <si>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</si>
  <si>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</si>
  <si>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</si>
  <si>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</si>
  <si>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</si>
  <si>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</si>
  <si>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</si>
  <si>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</si>
  <si>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</si>
  <si>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</si>
  <si>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</si>
  <si>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</si>
  <si>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</si>
  <si>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</si>
  <si>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</si>
  <si>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</si>
  <si>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</si>
  <si>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</si>
  <si>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</si>
  <si>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</si>
  <si>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</si>
  <si>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</si>
  <si>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</si>
  <si>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</si>
  <si>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</si>
  <si>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</si>
  <si>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</si>
  <si>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</si>
  <si>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</si>
  <si>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</si>
  <si>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</si>
  <si>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</si>
  <si>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</si>
  <si>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</si>
  <si>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</si>
  <si>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</si>
  <si>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</si>
  <si>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</si>
  <si>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</si>
  <si>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</si>
  <si>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</si>
  <si>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</si>
  <si>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</si>
  <si>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</si>
  <si>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</si>
  <si>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</si>
  <si>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</si>
  <si>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</si>
  <si>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</si>
  <si>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</si>
  <si>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</si>
  <si>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</si>
  <si>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</si>
  <si>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</si>
  <si>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</si>
  <si>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</si>
  <si>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</si>
  <si>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</si>
  <si>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</si>
  <si>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</si>
  <si>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</si>
  <si>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</si>
  <si>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</si>
  <si>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</si>
  <si>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</si>
  <si>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</si>
  <si>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</si>
  <si>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</si>
  <si>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</si>
  <si>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</si>
  <si>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</si>
  <si>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</si>
  <si>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</si>
  <si>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</si>
  <si>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</si>
  <si>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</si>
  <si>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</si>
  <si>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</si>
  <si>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</si>
  <si>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</si>
  <si>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</si>
  <si>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</si>
  <si>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</si>
  <si>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</si>
  <si>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</si>
  <si>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</si>
  <si>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</si>
  <si>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</si>
  <si>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</si>
  <si>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</si>
  <si>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</si>
  <si>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</si>
  <si>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</si>
  <si>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</si>
  <si>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</si>
  <si>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</si>
  <si>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</si>
  <si>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</si>
  <si>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</si>
  <si>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</si>
  <si>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</si>
  <si>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</si>
  <si>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</si>
  <si>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</si>
  <si>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</si>
  <si>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</si>
  <si>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</si>
  <si>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</si>
  <si>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</si>
  <si>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</si>
  <si>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</si>
  <si>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</si>
  <si>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</si>
  <si>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</si>
  <si>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</si>
  <si>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</si>
  <si>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</si>
  <si>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</si>
  <si>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</si>
  <si>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</si>
  <si>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</si>
  <si>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</si>
  <si>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</si>
  <si>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</si>
  <si>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</si>
  <si>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</si>
  <si>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</si>
  <si>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</si>
  <si>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</si>
  <si>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</si>
  <si>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</si>
  <si>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</si>
  <si>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</si>
  <si>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</si>
  <si>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</si>
  <si>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</si>
  <si>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</si>
  <si>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</si>
  <si>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</si>
  <si>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</si>
  <si>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</si>
  <si>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</si>
  <si>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</si>
  <si>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</si>
  <si>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</si>
  <si>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</si>
  <si>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</si>
  <si>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</si>
  <si>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</si>
  <si>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</si>
  <si>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</si>
  <si>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</si>
  <si>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</si>
  <si>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</si>
  <si>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</si>
  <si>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</si>
  <si>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</si>
  <si>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</si>
  <si>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</si>
  <si>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</si>
  <si>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</si>
  <si>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</si>
  <si>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</si>
  <si>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</si>
  <si>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</si>
  <si>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</si>
  <si>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</si>
  <si>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</si>
  <si>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</si>
  <si>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</si>
  <si>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</si>
  <si>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</si>
  <si>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</si>
  <si>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</si>
  <si>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</si>
  <si>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</si>
  <si>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</si>
  <si>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</si>
  <si>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</si>
  <si>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</si>
  <si>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</si>
  <si>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</si>
  <si>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</si>
  <si>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</si>
  <si>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</si>
  <si>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</si>
  <si>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</si>
  <si>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</si>
  <si>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</si>
  <si>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</si>
  <si>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</si>
  <si>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</si>
  <si>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</si>
  <si>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</si>
  <si>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</si>
  <si>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</si>
  <si>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</si>
  <si>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</si>
  <si>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</si>
  <si>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</si>
  <si>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</si>
  <si>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</si>
  <si>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</si>
  <si>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</si>
  <si>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</si>
  <si>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</si>
  <si>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</si>
  <si>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</si>
  <si>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</si>
  <si>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</si>
  <si>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</si>
  <si>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</si>
  <si>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</si>
  <si>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</si>
  <si>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</si>
  <si>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</si>
  <si>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</si>
  <si>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</si>
  <si>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</si>
  <si>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</si>
  <si>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</si>
  <si>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</si>
  <si>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</si>
  <si>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</si>
  <si>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</si>
  <si>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</si>
  <si>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</si>
  <si>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</si>
  <si>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</si>
  <si>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</si>
  <si>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</si>
  <si>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</si>
  <si>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</si>
  <si>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</si>
  <si>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</si>
  <si>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</si>
  <si>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</si>
  <si>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</si>
  <si>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</si>
  <si>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</si>
  <si>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</si>
  <si>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</si>
  <si>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</si>
  <si>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</si>
  <si>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</si>
  <si>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</si>
  <si>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</si>
  <si>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</si>
  <si>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</si>
  <si>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</si>
  <si>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</si>
  <si>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</si>
  <si>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</si>
  <si>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</si>
  <si>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</si>
  <si>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</si>
  <si>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</si>
  <si>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</si>
  <si>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</si>
  <si>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</si>
  <si>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</si>
  <si>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</si>
  <si>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</si>
  <si>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</si>
  <si>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</si>
  <si>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</si>
  <si>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</si>
  <si>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</si>
  <si>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</si>
  <si>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</si>
  <si>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</si>
  <si>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</si>
  <si>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</si>
  <si>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</si>
  <si>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</si>
  <si>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</si>
  <si>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</si>
  <si>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</si>
  <si>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</si>
  <si>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</si>
  <si>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</si>
  <si>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</si>
  <si>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</si>
  <si>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</si>
  <si>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</si>
  <si>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</si>
  <si>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</si>
  <si>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</si>
  <si>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</si>
  <si>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</si>
  <si>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</si>
  <si>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</si>
  <si>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</si>
  <si>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</si>
  <si>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</si>
  <si>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</si>
  <si>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</si>
  <si>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</si>
  <si>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</si>
  <si>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</si>
  <si>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</si>
  <si>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</si>
  <si>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</si>
  <si>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</si>
  <si>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</si>
  <si>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</si>
  <si>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</si>
  <si>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</si>
  <si>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</si>
  <si>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</si>
  <si>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</si>
  <si>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</si>
  <si>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</si>
  <si>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</si>
  <si>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</si>
  <si>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</si>
  <si>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</si>
  <si>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</si>
  <si>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</si>
  <si>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</si>
  <si>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</si>
  <si>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</si>
  <si>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</si>
  <si>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</si>
  <si>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</si>
  <si>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</si>
  <si>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</si>
  <si>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</si>
  <si>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</si>
  <si>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</si>
  <si>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</si>
  <si>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</si>
  <si>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</si>
  <si>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</si>
  <si>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</si>
  <si>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</si>
  <si>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</si>
  <si>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</si>
  <si>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</si>
  <si>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</si>
  <si>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</si>
  <si>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</si>
  <si>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</si>
  <si>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</si>
  <si>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</si>
  <si>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</si>
  <si>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</si>
  <si>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</si>
  <si>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</si>
  <si>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</si>
  <si>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</si>
  <si>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</si>
  <si>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</si>
  <si>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</si>
  <si>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</si>
  <si>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</si>
  <si>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</si>
  <si>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</si>
  <si>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</si>
  <si>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</si>
  <si>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</si>
  <si>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</si>
  <si>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</si>
  <si>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</si>
  <si>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</si>
  <si>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</si>
  <si>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</si>
  <si>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</si>
  <si>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</si>
  <si>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</si>
  <si>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</si>
  <si>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</si>
  <si>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</si>
  <si>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</si>
  <si>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</si>
  <si>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</si>
  <si>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</si>
  <si>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</si>
  <si>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</si>
  <si>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</si>
  <si>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</si>
  <si>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</si>
  <si>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</si>
  <si>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</si>
  <si>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</si>
  <si>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</si>
  <si>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</si>
  <si>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</si>
  <si>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</si>
  <si>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</si>
  <si>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</si>
  <si>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</si>
  <si>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</si>
  <si>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</si>
  <si>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</si>
  <si>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</si>
  <si>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</si>
  <si>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</si>
  <si>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</si>
  <si>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</si>
  <si>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</si>
  <si>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</si>
  <si>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</si>
  <si>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</si>
  <si>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</si>
  <si>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</si>
  <si>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</si>
  <si>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</si>
  <si>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</si>
  <si>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</si>
  <si>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</si>
  <si>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</si>
  <si>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</si>
  <si>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</si>
  <si>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</si>
  <si>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</si>
  <si>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</si>
  <si>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</si>
  <si>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</si>
  <si>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</si>
  <si>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</si>
  <si>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</si>
  <si>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</si>
  <si>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</si>
  <si>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</si>
  <si>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</si>
  <si>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</si>
  <si>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</si>
  <si>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</si>
  <si>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</si>
  <si>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</si>
  <si>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</si>
  <si>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</si>
  <si>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</si>
  <si>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</si>
  <si>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</si>
  <si>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</si>
  <si>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</si>
  <si>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</si>
  <si>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</si>
  <si>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</si>
  <si>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</si>
  <si>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</si>
  <si>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</si>
  <si>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</si>
  <si>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</si>
  <si>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</si>
  <si>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</si>
  <si>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</si>
  <si>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</si>
  <si>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</si>
  <si>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</si>
  <si>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</si>
  <si>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</si>
  <si>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</si>
  <si>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</si>
  <si>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</si>
  <si>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</si>
  <si>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</si>
  <si>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</si>
  <si>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</si>
  <si>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</si>
  <si>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</si>
  <si>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</si>
  <si>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</si>
  <si>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</si>
  <si>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</si>
  <si>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</si>
  <si>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</si>
  <si>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</si>
  <si>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</si>
  <si>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</si>
  <si>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</si>
  <si>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</si>
  <si>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</si>
  <si>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</si>
  <si>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</si>
  <si>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</si>
  <si>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</si>
  <si>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</si>
  <si>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</si>
  <si>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</si>
  <si>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</si>
  <si>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</si>
  <si>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</si>
  <si>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</si>
  <si>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</si>
  <si>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</si>
  <si>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</si>
  <si>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</si>
  <si>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</si>
  <si>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</si>
  <si>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</si>
  <si>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</si>
  <si>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</si>
  <si>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</si>
  <si>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</si>
  <si>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</si>
  <si>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</si>
  <si>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</si>
  <si>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</si>
  <si>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</si>
  <si>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</si>
  <si>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</si>
  <si>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</si>
  <si>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</si>
  <si>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</si>
  <si>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</si>
  <si>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</si>
  <si>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</si>
  <si>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</si>
  <si>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</si>
  <si>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</si>
  <si>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</si>
  <si>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</si>
  <si>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</si>
  <si>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</si>
  <si>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</si>
  <si>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</si>
  <si>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</si>
  <si>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</si>
  <si>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</si>
  <si>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</si>
  <si>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</si>
  <si>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</si>
  <si>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</si>
  <si>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</si>
  <si>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</si>
  <si>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</si>
  <si>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</si>
  <si>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</si>
  <si>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</si>
  <si>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</si>
  <si>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</si>
  <si>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</si>
  <si>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</si>
  <si>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</si>
  <si>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</si>
  <si>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</si>
  <si>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</si>
  <si>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</si>
  <si>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</si>
  <si>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</si>
  <si>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</si>
  <si>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</si>
  <si>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</si>
  <si>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</si>
  <si>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</si>
  <si>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</si>
  <si>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</si>
  <si>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</si>
  <si>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</si>
  <si>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</si>
  <si>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</si>
  <si>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</si>
  <si>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</si>
  <si>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</si>
  <si>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</si>
  <si>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</si>
  <si>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</si>
  <si>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</si>
  <si>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</si>
  <si>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</si>
  <si>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</si>
  <si>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</si>
  <si>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</si>
  <si>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</si>
  <si>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</si>
  <si>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</si>
  <si>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</si>
  <si>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</si>
  <si>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</si>
  <si>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</si>
  <si>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</si>
  <si>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</si>
  <si>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</si>
  <si>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</si>
  <si>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</si>
  <si>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</si>
  <si>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</si>
  <si>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</si>
  <si>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</si>
  <si>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</si>
  <si>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</si>
  <si>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</si>
  <si>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</si>
  <si>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</si>
  <si>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</si>
  <si>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</si>
  <si>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</si>
  <si>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</si>
  <si>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</si>
  <si>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</si>
  <si>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</si>
  <si>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</si>
  <si>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</si>
  <si>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</si>
  <si>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</si>
  <si>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</si>
  <si>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</si>
  <si>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</si>
  <si>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</si>
  <si>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</si>
  <si>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</si>
  <si>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</si>
  <si>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</si>
  <si>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</si>
  <si>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</si>
  <si>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</si>
  <si>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</si>
  <si>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</si>
  <si>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</si>
  <si>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</si>
  <si>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</si>
  <si>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</si>
  <si>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</si>
  <si>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</si>
  <si>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</si>
  <si>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</si>
  <si>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</si>
  <si>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</si>
  <si>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</si>
  <si>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</si>
  <si>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</si>
  <si>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</si>
  <si>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</si>
  <si>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</si>
  <si>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</si>
  <si>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</si>
  <si>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</si>
  <si>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</si>
  <si>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</si>
  <si>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</si>
  <si>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</si>
  <si>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</si>
  <si>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</si>
  <si>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</si>
  <si>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</si>
  <si>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</si>
  <si>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</si>
  <si>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</si>
  <si>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</si>
  <si>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</si>
  <si>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</si>
  <si>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</si>
  <si>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</si>
  <si>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</si>
  <si>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</si>
  <si>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</si>
  <si>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</si>
  <si>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</si>
  <si>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</si>
  <si>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</si>
  <si>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</si>
  <si>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</si>
  <si>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</si>
  <si>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</si>
  <si>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</si>
  <si>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</si>
  <si>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</si>
  <si>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</si>
  <si>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</si>
  <si>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</si>
  <si>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</si>
  <si>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</si>
  <si>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</si>
  <si>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</si>
  <si>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</si>
  <si>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</si>
  <si>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</si>
  <si>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</si>
  <si>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</si>
  <si>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</si>
  <si>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</si>
  <si>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</si>
  <si>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</si>
  <si>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</si>
  <si>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</si>
  <si>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</si>
  <si>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</si>
  <si>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</si>
  <si>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</si>
  <si>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</si>
  <si>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</si>
  <si>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</si>
  <si>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</si>
  <si>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</si>
  <si>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</si>
  <si>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</si>
  <si>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</si>
  <si>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</si>
  <si>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</si>
  <si>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</si>
  <si>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</si>
  <si>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</si>
  <si>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</si>
  <si>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</si>
  <si>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</si>
  <si>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</si>
  <si>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</si>
  <si>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</si>
  <si>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</si>
  <si>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</si>
  <si>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</si>
  <si>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</si>
  <si>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</si>
  <si>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</si>
  <si>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</si>
  <si>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</si>
  <si>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</si>
  <si>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</si>
  <si>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</si>
  <si>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</si>
  <si>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</si>
  <si>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</si>
  <si>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</si>
  <si>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</si>
  <si>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</si>
  <si>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</si>
  <si>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</si>
  <si>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</si>
  <si>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</si>
  <si>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</si>
  <si>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</si>
  <si>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</si>
  <si>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</si>
  <si>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</si>
  <si>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</si>
  <si>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</si>
  <si>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</si>
  <si>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</si>
  <si>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</si>
  <si>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</si>
  <si>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</si>
  <si>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</si>
  <si>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</si>
  <si>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</si>
  <si>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</si>
  <si>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</si>
  <si>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</si>
  <si>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</si>
  <si>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</si>
  <si>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</si>
  <si>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</si>
  <si>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</si>
  <si>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</si>
  <si>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</si>
  <si>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</si>
  <si>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</si>
  <si>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</si>
  <si>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</si>
  <si>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</si>
  <si>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</si>
  <si>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</si>
  <si>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</si>
  <si>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</si>
  <si>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</si>
  <si>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</si>
  <si>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</si>
  <si>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</si>
  <si>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</si>
  <si>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</si>
  <si>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</si>
  <si>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</si>
  <si>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</si>
  <si>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</si>
  <si>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</si>
  <si>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</si>
  <si>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</si>
  <si>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</si>
  <si>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</si>
  <si>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</si>
  <si>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</si>
  <si>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</si>
  <si>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</si>
  <si>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</si>
  <si>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</si>
  <si>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</si>
  <si>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</si>
  <si>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</si>
  <si>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</si>
  <si>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</si>
  <si>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</si>
  <si>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</si>
  <si>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</si>
  <si>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</si>
  <si>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</si>
  <si>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</si>
  <si>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</si>
  <si>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</si>
  <si>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</si>
  <si>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</si>
  <si>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</si>
  <si>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</si>
  <si>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</si>
  <si>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</si>
  <si>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</si>
  <si>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</si>
  <si>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</si>
  <si>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</si>
  <si>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</si>
  <si>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</si>
  <si>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</si>
  <si>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</si>
  <si>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</si>
  <si>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</si>
  <si>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</si>
  <si>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</si>
  <si>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</si>
  <si>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</si>
  <si>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</si>
  <si>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</si>
  <si>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</si>
  <si>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</si>
  <si>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</si>
  <si>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</si>
  <si>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</si>
  <si>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</si>
  <si>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</si>
  <si>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</si>
  <si>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</si>
  <si>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</si>
  <si>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</si>
  <si>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</si>
  <si>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</si>
  <si>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</si>
  <si>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</si>
  <si>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</si>
  <si>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</si>
  <si>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</si>
  <si>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</si>
  <si>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</si>
  <si>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</si>
  <si>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</si>
  <si>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</si>
  <si>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</si>
  <si>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</si>
  <si>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</si>
  <si>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</si>
  <si>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</si>
  <si>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</si>
  <si>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</si>
  <si>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</si>
  <si>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</si>
  <si>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</si>
  <si>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</si>
  <si>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</si>
  <si>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</si>
  <si>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</si>
  <si>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</si>
  <si>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</si>
  <si>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</si>
  <si>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</si>
  <si>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</si>
  <si>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</si>
  <si>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</si>
  <si>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</si>
  <si>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</si>
  <si>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</si>
  <si>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</si>
  <si>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</si>
  <si>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</si>
  <si>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</si>
  <si>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</si>
  <si>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</si>
  <si>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</si>
  <si>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</si>
  <si>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</si>
  <si>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</si>
  <si>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</si>
  <si>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</si>
  <si>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</si>
  <si>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</si>
  <si>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</si>
  <si>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</si>
  <si>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</si>
  <si>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</si>
  <si>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</si>
  <si>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</si>
  <si>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</si>
  <si>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</si>
  <si>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</si>
  <si>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</si>
  <si>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</si>
  <si>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</si>
  <si>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</si>
  <si>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</si>
  <si>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</si>
  <si>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</si>
  <si>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</si>
  <si>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</si>
  <si>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</si>
  <si>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</si>
  <si>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</si>
  <si>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</si>
  <si>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</si>
  <si>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</si>
  <si>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</si>
  <si>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</si>
  <si>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</si>
  <si>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</si>
  <si>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</si>
  <si>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</si>
  <si>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</si>
  <si>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</si>
  <si>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</si>
  <si>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</si>
  <si>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</si>
  <si>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</si>
  <si>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</si>
  <si>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</si>
  <si>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</si>
  <si>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</si>
  <si>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</si>
  <si>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</si>
  <si>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</si>
  <si>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</si>
  <si>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</si>
  <si>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</si>
  <si>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</si>
  <si>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</si>
  <si>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</si>
  <si>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</si>
  <si>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</si>
  <si>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</si>
  <si>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</si>
  <si>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</si>
  <si>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</si>
  <si>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</si>
  <si>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</si>
  <si>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</si>
  <si>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</si>
  <si>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</si>
  <si>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</si>
  <si>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</si>
  <si>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</si>
  <si>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</si>
  <si>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</si>
  <si>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</si>
  <si>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</si>
  <si>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</si>
  <si>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</si>
  <si>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</si>
  <si>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</si>
  <si>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</si>
  <si>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</si>
  <si>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</si>
  <si>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</si>
  <si>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</si>
  <si>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</si>
  <si>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</si>
  <si>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</si>
  <si>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</si>
  <si>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</si>
  <si>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</si>
  <si>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</si>
  <si>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</si>
  <si>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</si>
  <si>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</si>
  <si>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</si>
  <si>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</si>
  <si>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</si>
  <si>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</si>
  <si>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</si>
  <si>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</si>
  <si>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</si>
  <si>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</si>
  <si>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</si>
  <si>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</si>
  <si>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</si>
  <si>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</si>
  <si>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</si>
  <si>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</si>
  <si>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</si>
  <si>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</si>
  <si>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</si>
  <si>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</si>
  <si>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</si>
  <si>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</si>
  <si>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</si>
  <si>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</si>
  <si>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</si>
  <si>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</si>
  <si>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</si>
  <si>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</si>
  <si>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</si>
  <si>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</si>
  <si>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</si>
  <si>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</si>
  <si>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</si>
  <si>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</si>
  <si>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</si>
  <si>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</si>
  <si>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</si>
  <si>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</si>
  <si>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</si>
  <si>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</si>
  <si>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</si>
  <si>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</si>
  <si>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</si>
  <si>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</si>
  <si>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</si>
  <si>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</si>
  <si>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</si>
  <si>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</si>
  <si>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</si>
  <si>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</si>
  <si>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</si>
  <si>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</si>
  <si>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</si>
  <si>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</si>
  <si>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</si>
  <si>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</si>
  <si>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</si>
  <si>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</si>
  <si>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</si>
  <si>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</si>
  <si>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</si>
  <si>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</si>
  <si>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</si>
  <si>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</si>
  <si>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</si>
  <si>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</si>
  <si>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</si>
  <si>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</si>
  <si>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</si>
  <si>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</si>
  <si>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</si>
  <si>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</si>
  <si>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</si>
  <si>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</si>
  <si>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</si>
  <si>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</si>
  <si>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</si>
  <si>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</si>
  <si>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</si>
  <si>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</si>
  <si>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</si>
  <si>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</si>
  <si>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</si>
  <si>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</si>
  <si>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</si>
  <si>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</si>
  <si>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</si>
  <si>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</si>
  <si>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</si>
  <si>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</si>
  <si>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</si>
  <si>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</si>
  <si>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</si>
  <si>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</si>
  <si>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</si>
  <si>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</si>
  <si>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</si>
  <si>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</si>
  <si>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</si>
  <si>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</si>
  <si>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</si>
  <si>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</si>
  <si>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</si>
  <si>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</si>
  <si>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</si>
  <si>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</si>
  <si>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</si>
  <si>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</si>
  <si>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</si>
  <si>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</si>
  <si>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</si>
  <si>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</si>
  <si>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</si>
  <si>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</si>
  <si>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</si>
  <si>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</si>
  <si>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</si>
  <si>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</si>
  <si>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</si>
  <si>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</si>
  <si>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</si>
  <si>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</si>
  <si>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</si>
  <si>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</si>
  <si>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</si>
  <si>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</si>
  <si>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</si>
  <si>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</si>
  <si>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</si>
  <si>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</si>
  <si>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</si>
  <si>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</si>
  <si>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</si>
  <si>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</si>
  <si>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</si>
  <si>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</si>
  <si>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</si>
  <si>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</si>
  <si>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</si>
  <si>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</si>
  <si>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</si>
  <si>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</si>
  <si>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</si>
  <si>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</si>
  <si>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</si>
  <si>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</si>
  <si>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</si>
  <si>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</si>
  <si>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</si>
  <si>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</si>
  <si>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</si>
  <si>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</si>
  <si>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</si>
  <si>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</si>
  <si>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</si>
  <si>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</si>
  <si>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</si>
  <si>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</si>
  <si>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</si>
  <si>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</si>
  <si>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</si>
  <si>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</si>
  <si>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</si>
  <si>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</si>
  <si>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</si>
  <si>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</si>
  <si>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</si>
  <si>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</si>
  <si>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</si>
  <si>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</si>
  <si>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</si>
  <si>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</si>
  <si>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</si>
  <si>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</si>
  <si>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</si>
  <si>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</si>
  <si>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</si>
  <si>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</si>
  <si>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</si>
  <si>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</si>
  <si>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</si>
  <si>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</si>
  <si>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</si>
  <si>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</si>
  <si>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</si>
  <si>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</si>
  <si>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</si>
  <si>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</si>
  <si>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</si>
  <si>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</si>
  <si>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</si>
  <si>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</si>
  <si>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</si>
  <si>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</si>
  <si>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</si>
  <si>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</si>
  <si>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</si>
  <si>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</si>
  <si>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</si>
  <si>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</si>
  <si>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</si>
  <si>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</si>
  <si>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</si>
  <si>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</si>
  <si>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</si>
  <si>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</si>
  <si>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</si>
  <si>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</si>
  <si>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</si>
  <si>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</si>
  <si>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</si>
  <si>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</si>
  <si>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</si>
  <si>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</si>
  <si>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</si>
  <si>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</si>
  <si>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</si>
  <si>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</si>
  <si>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</si>
  <si>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</si>
  <si>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</si>
  <si>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</si>
  <si>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</si>
  <si>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</si>
  <si>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</si>
  <si>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</si>
  <si>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</si>
  <si>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</si>
  <si>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</si>
  <si>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</si>
  <si>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</si>
  <si>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</si>
  <si>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</si>
  <si>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</si>
  <si>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</si>
  <si>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</si>
  <si>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</si>
  <si>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</si>
  <si>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</si>
  <si>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</si>
  <si>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</si>
  <si>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</si>
  <si>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</si>
  <si>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</si>
  <si>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</si>
  <si>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</si>
  <si>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</si>
  <si>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</si>
  <si>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</si>
  <si>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</si>
  <si>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</si>
  <si>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</si>
  <si>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</si>
  <si>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</si>
  <si>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</si>
  <si>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</si>
  <si>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</si>
  <si>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</si>
  <si>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</si>
  <si>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</si>
  <si>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</si>
  <si>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</si>
  <si>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</si>
  <si>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</si>
  <si>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</si>
  <si>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</si>
  <si>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</si>
  <si>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</si>
  <si>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</si>
  <si>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</si>
  <si>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</si>
  <si>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</si>
  <si>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</si>
  <si>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</si>
  <si>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</si>
  <si>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</si>
  <si>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</si>
  <si>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</si>
  <si>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</si>
  <si>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</si>
  <si>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</si>
  <si>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</si>
  <si>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</si>
  <si>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</si>
  <si>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</si>
  <si>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</si>
  <si>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</si>
  <si>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</si>
  <si>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</si>
  <si>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</si>
  <si>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</si>
  <si>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</si>
  <si>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</si>
  <si>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</si>
  <si>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</si>
  <si>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</si>
  <si>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</si>
  <si>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</si>
  <si>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</si>
  <si>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</si>
  <si>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</si>
  <si>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</si>
  <si>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</si>
  <si>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</si>
  <si>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</si>
  <si>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</si>
  <si>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</si>
  <si>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</si>
  <si>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</si>
  <si>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</si>
  <si>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</si>
  <si>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</si>
  <si>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</si>
  <si>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</si>
  <si>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</si>
  <si>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</si>
  <si>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</si>
  <si>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</si>
  <si>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</si>
  <si>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</si>
  <si>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</si>
  <si>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</si>
  <si>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</si>
  <si>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</si>
  <si>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</si>
  <si>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</si>
  <si>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</si>
  <si>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</si>
  <si>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</si>
  <si>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</si>
  <si>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</si>
  <si>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</si>
  <si>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</si>
  <si>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</si>
  <si>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</si>
  <si>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</si>
  <si>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</si>
  <si>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</si>
  <si>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</si>
  <si>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</si>
  <si>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</si>
  <si>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</si>
  <si>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</si>
  <si>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</si>
  <si>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</si>
  <si>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</si>
  <si>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</si>
  <si>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</si>
  <si>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</si>
  <si>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</si>
  <si>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</si>
  <si>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</si>
  <si>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</si>
  <si>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</si>
  <si>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</si>
  <si>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</si>
  <si>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</si>
  <si>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</si>
  <si>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</si>
  <si>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</si>
  <si>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</si>
  <si>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</si>
  <si>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</si>
  <si>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</si>
  <si>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</si>
  <si>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</si>
  <si>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</si>
  <si>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</si>
  <si>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</si>
  <si>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</si>
  <si>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</si>
  <si>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</si>
  <si>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</si>
  <si>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</si>
  <si>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</si>
  <si>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</si>
  <si>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</si>
  <si>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</si>
  <si>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</si>
  <si>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</si>
  <si>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</si>
  <si>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</si>
  <si>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</si>
  <si>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</si>
  <si>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</si>
  <si>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</si>
  <si>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</si>
  <si>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</si>
  <si>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</si>
  <si>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</si>
  <si>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</si>
  <si>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</si>
  <si>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</si>
  <si>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</si>
  <si>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</si>
  <si>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</si>
  <si>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</si>
  <si>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</si>
  <si>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</si>
  <si>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</si>
  <si>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</si>
  <si>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</si>
  <si>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</si>
  <si>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</si>
  <si>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</si>
  <si>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</si>
  <si>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</si>
  <si>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</si>
  <si>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</si>
  <si>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</si>
  <si>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</si>
  <si>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</si>
  <si>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</si>
  <si>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</si>
  <si>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</si>
  <si>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</si>
  <si>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</si>
  <si>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</si>
  <si>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</si>
  <si>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</si>
  <si>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</si>
  <si>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</si>
  <si>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</si>
  <si>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</si>
  <si>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</si>
  <si>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</si>
  <si>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</si>
  <si>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</si>
  <si>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</si>
  <si>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</si>
  <si>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</si>
  <si>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</si>
  <si>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</si>
  <si>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</si>
  <si>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</si>
  <si>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</si>
  <si>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</si>
  <si>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</si>
  <si>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</si>
  <si>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</si>
  <si>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</si>
  <si>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</si>
  <si>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</si>
  <si>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</si>
  <si>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</si>
  <si>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</si>
  <si>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</si>
  <si>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</si>
  <si>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</si>
  <si>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</si>
  <si>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</si>
  <si>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</si>
  <si>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</si>
  <si>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</si>
  <si>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</si>
  <si>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</si>
  <si>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</si>
  <si>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</si>
  <si>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</si>
  <si>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</si>
  <si>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</si>
  <si>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</si>
  <si>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</si>
  <si>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</si>
  <si>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</si>
  <si>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</si>
  <si>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</si>
  <si>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</si>
  <si>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</si>
  <si>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</si>
  <si>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</si>
  <si>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</si>
  <si>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</si>
  <si>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</si>
  <si>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</si>
  <si>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</si>
  <si>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</si>
  <si>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</si>
  <si>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</si>
  <si>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</si>
  <si>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</si>
  <si>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</si>
  <si>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</si>
  <si>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</si>
  <si>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</si>
  <si>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</si>
  <si>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</si>
  <si>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</si>
  <si>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</si>
  <si>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</si>
  <si>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</si>
  <si>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</si>
  <si>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</si>
  <si>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</si>
  <si>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</si>
  <si>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</si>
  <si>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</si>
  <si>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</si>
  <si>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</si>
  <si>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</si>
  <si>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</si>
  <si>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</si>
  <si>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</si>
  <si>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</si>
  <si>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</si>
  <si>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</si>
  <si>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</si>
  <si>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</si>
  <si>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</si>
  <si>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</si>
  <si>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</si>
  <si>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</si>
  <si>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</si>
  <si>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</si>
  <si>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</si>
  <si>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</si>
  <si>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</si>
  <si>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</si>
  <si>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</si>
  <si>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</si>
  <si>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</si>
  <si>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</si>
  <si>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</si>
  <si>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</si>
  <si>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</si>
  <si>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</si>
  <si>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</si>
  <si>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</si>
  <si>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</si>
  <si>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</si>
  <si>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</si>
  <si>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</si>
  <si>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</si>
  <si>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</si>
  <si>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</si>
  <si>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</si>
  <si>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</si>
  <si>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</si>
  <si>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</si>
  <si>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</si>
  <si>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</si>
  <si>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</si>
  <si>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</si>
  <si>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</si>
  <si>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</si>
  <si>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</si>
  <si>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</si>
  <si>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</si>
  <si>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</si>
  <si>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</si>
  <si>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</si>
  <si>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</si>
  <si>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</si>
  <si>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</si>
  <si>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</si>
  <si>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</si>
  <si>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</si>
  <si>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</si>
  <si>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</si>
  <si>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</si>
  <si>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</si>
  <si>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</si>
  <si>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</si>
  <si>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</si>
  <si>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</si>
  <si>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</si>
  <si>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</si>
  <si>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</si>
  <si>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</si>
  <si>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</si>
  <si>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</si>
  <si>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</si>
  <si>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</si>
  <si>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</si>
  <si>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</si>
  <si>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</si>
  <si>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</si>
  <si>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</si>
  <si>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</si>
  <si>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</si>
  <si>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</si>
  <si>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</si>
  <si>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</si>
  <si>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</si>
  <si>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</si>
  <si>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</si>
  <si>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</si>
  <si>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</si>
  <si>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</si>
  <si>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</si>
  <si>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</si>
  <si>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</si>
  <si>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</si>
  <si>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</si>
  <si>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</si>
  <si>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</si>
  <si>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</si>
  <si>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</si>
  <si>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</si>
  <si>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</si>
  <si>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</si>
  <si>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</si>
  <si>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</si>
  <si>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</si>
  <si>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</si>
  <si>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</si>
  <si>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</si>
  <si>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</si>
  <si>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</si>
  <si>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</si>
  <si>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</si>
  <si>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</si>
  <si>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</si>
  <si>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</si>
  <si>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</si>
  <si>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</si>
  <si>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</si>
  <si>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</si>
  <si>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</si>
  <si>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</si>
  <si>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</si>
  <si>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</si>
  <si>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</si>
  <si>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</si>
  <si>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</si>
  <si>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</si>
  <si>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</si>
  <si>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</si>
  <si>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</si>
  <si>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</si>
  <si>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</si>
  <si>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</si>
  <si>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</si>
  <si>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</si>
  <si>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</si>
  <si>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</si>
  <si>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</si>
  <si>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</si>
  <si>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</si>
  <si>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</si>
  <si>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</si>
  <si>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</si>
  <si>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</si>
  <si>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</si>
  <si>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</si>
  <si>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</si>
  <si>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</si>
  <si>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</si>
  <si>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</si>
  <si>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</si>
  <si>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</si>
  <si>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</si>
  <si>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</si>
  <si>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</si>
  <si>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</si>
  <si>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</si>
  <si>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</si>
  <si>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</si>
  <si>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</si>
  <si>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</si>
  <si>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</si>
  <si>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</si>
  <si>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</si>
  <si>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</si>
  <si>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</si>
  <si>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</si>
  <si>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</si>
  <si>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</si>
  <si>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</si>
  <si>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</si>
  <si>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</si>
  <si>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</si>
  <si>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</si>
  <si>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</si>
  <si>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</si>
  <si>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</si>
  <si>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</si>
  <si>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</si>
  <si>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</si>
  <si>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</si>
  <si>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</si>
  <si>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</si>
  <si>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</si>
  <si>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</si>
  <si>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</si>
  <si>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</si>
  <si>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</si>
  <si>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</si>
  <si>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</si>
  <si>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</si>
  <si>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</si>
  <si>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</si>
  <si>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</si>
  <si>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</si>
  <si>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</si>
  <si>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</si>
  <si>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</si>
  <si>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</si>
  <si>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</si>
  <si>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</si>
  <si>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</si>
  <si>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</si>
  <si>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</si>
  <si>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</si>
  <si>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</si>
  <si>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</si>
  <si>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</si>
  <si>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</si>
  <si>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</si>
  <si>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</si>
  <si>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</si>
  <si>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</si>
  <si>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</si>
  <si>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</si>
  <si>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</si>
  <si>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</si>
  <si>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</si>
  <si>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</si>
  <si>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</si>
  <si>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</si>
  <si>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</si>
  <si>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</si>
  <si>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</si>
  <si>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</si>
  <si>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</si>
  <si>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</si>
  <si>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</si>
  <si>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</si>
  <si>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</si>
  <si>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</si>
  <si>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</si>
  <si>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</si>
  <si>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</si>
  <si>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</si>
  <si>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</si>
  <si>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</si>
  <si>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</si>
  <si>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</si>
  <si>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</si>
  <si>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</si>
  <si>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</si>
  <si>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</si>
  <si>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</si>
  <si>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</si>
  <si>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</si>
  <si>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</si>
  <si>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</si>
  <si>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</si>
  <si>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</si>
  <si>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</si>
  <si>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</si>
  <si>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</si>
  <si>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</si>
  <si>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</si>
  <si>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</si>
  <si>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</si>
  <si>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</si>
  <si>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</si>
  <si>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</si>
  <si>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</si>
  <si>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</si>
  <si>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</si>
  <si>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</si>
  <si>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</si>
  <si>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</si>
  <si>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</si>
  <si>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</si>
  <si>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</si>
  <si>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</si>
  <si>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</si>
  <si>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</si>
  <si>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</si>
  <si>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</si>
  <si>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</si>
  <si>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</si>
  <si>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</si>
  <si>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</si>
  <si>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</si>
  <si>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</si>
  <si>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</si>
  <si>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</si>
  <si>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</si>
  <si>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</si>
  <si>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</si>
  <si>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</si>
  <si>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</si>
  <si>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</si>
  <si>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</si>
  <si>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</si>
  <si>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</si>
  <si>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</si>
  <si>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</si>
  <si>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</si>
  <si>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</si>
  <si>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</si>
  <si>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</si>
  <si>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</si>
  <si>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</si>
  <si>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</si>
  <si>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</si>
  <si>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</si>
  <si>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</si>
  <si>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</si>
  <si>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</si>
  <si>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</si>
  <si>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</si>
  <si>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</si>
  <si>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</si>
  <si>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</si>
  <si>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</si>
  <si>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</si>
  <si>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</si>
  <si>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</si>
  <si>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</si>
  <si>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</si>
  <si>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</si>
  <si>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</si>
  <si>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</si>
  <si>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</si>
  <si>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</si>
  <si>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</si>
  <si>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</si>
  <si>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</si>
  <si>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</si>
  <si>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</si>
  <si>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</si>
  <si>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</si>
  <si>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</si>
  <si>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</si>
  <si>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</si>
  <si>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</si>
  <si>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</si>
  <si>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</si>
  <si>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</si>
  <si>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</si>
  <si>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</si>
  <si>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</si>
  <si>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</si>
  <si>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</si>
  <si>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</si>
  <si>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</si>
  <si>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</si>
  <si>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</si>
  <si>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</si>
  <si>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</si>
  <si>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</si>
  <si>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</si>
  <si>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</si>
  <si>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</si>
  <si>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</si>
  <si>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</si>
  <si>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</si>
  <si>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</si>
  <si>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</si>
  <si>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</si>
  <si>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</si>
  <si>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</si>
  <si>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</si>
  <si>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</si>
  <si>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</si>
  <si>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</si>
  <si>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</si>
  <si>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</si>
  <si>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</si>
  <si>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</si>
  <si>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</si>
  <si>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</si>
  <si>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</si>
  <si>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</si>
  <si>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</si>
  <si>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</si>
  <si>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</si>
  <si>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</si>
  <si>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</si>
  <si>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</si>
  <si>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</si>
  <si>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</si>
  <si>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</si>
  <si>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</si>
  <si>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</si>
  <si>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</si>
  <si>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</si>
  <si>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</si>
  <si>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</si>
  <si>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</si>
  <si>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</si>
  <si>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</si>
  <si>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</si>
  <si>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</si>
  <si>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</si>
  <si>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</si>
  <si>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</si>
  <si>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</si>
  <si>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</si>
  <si>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</si>
  <si>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</si>
  <si>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</si>
  <si>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</si>
  <si>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</si>
  <si>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</si>
  <si>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</si>
  <si>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</si>
  <si>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</si>
  <si>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</si>
  <si>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</si>
  <si>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</si>
  <si>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</si>
  <si>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</si>
  <si>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</si>
  <si>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</si>
  <si>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</si>
  <si>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</si>
  <si>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</si>
  <si>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</si>
  <si>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</si>
  <si>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</si>
  <si>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</si>
  <si>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</si>
  <si>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</si>
  <si>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</si>
  <si>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</si>
  <si>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</si>
  <si>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</si>
  <si>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</si>
  <si>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</si>
  <si>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</si>
  <si>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</si>
  <si>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</si>
  <si>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</si>
  <si>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</si>
  <si>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</si>
  <si>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</si>
  <si>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</si>
  <si>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</si>
  <si>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</si>
  <si>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</si>
  <si>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</si>
  <si>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</si>
  <si>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</si>
  <si>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</si>
  <si>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</si>
  <si>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</si>
  <si>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</si>
  <si>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</si>
  <si>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</si>
  <si>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</si>
  <si>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</si>
  <si>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</si>
  <si>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</si>
  <si>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</si>
  <si>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</si>
  <si>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</si>
  <si>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</si>
  <si>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</si>
  <si>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</si>
  <si>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</si>
  <si>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</si>
  <si>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</si>
  <si>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</si>
  <si>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</si>
  <si>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</si>
  <si>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</si>
  <si>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</si>
  <si>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</si>
  <si>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</si>
  <si>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</si>
  <si>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</si>
  <si>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</si>
  <si>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</si>
  <si>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</si>
  <si>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</si>
  <si>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</si>
  <si>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</si>
  <si>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</si>
  <si>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</si>
  <si>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</si>
  <si>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</si>
  <si>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</si>
  <si>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</si>
  <si>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</si>
  <si>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</si>
  <si>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</si>
  <si>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</si>
  <si>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</si>
  <si>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</si>
  <si>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</si>
  <si>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</si>
  <si>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</si>
  <si>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</si>
  <si>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</si>
  <si>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</si>
  <si>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</si>
  <si>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</si>
  <si>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</si>
  <si>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</si>
  <si>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</si>
  <si>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</si>
  <si>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</si>
  <si>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</si>
  <si>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</si>
  <si>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</si>
  <si>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</si>
  <si>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</si>
  <si>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</si>
  <si>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</si>
  <si>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</si>
  <si>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</si>
  <si>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</si>
  <si>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</si>
  <si>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</si>
  <si>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</si>
  <si>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</si>
  <si>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</si>
  <si>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</si>
  <si>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</si>
  <si>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</si>
  <si>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</si>
  <si>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</si>
  <si>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</si>
  <si>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</si>
  <si>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</si>
  <si>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</si>
  <si>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</si>
  <si>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</si>
  <si>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</si>
  <si>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</si>
  <si>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</si>
  <si>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</si>
  <si>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</si>
  <si>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</si>
  <si>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</si>
  <si>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</si>
  <si>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</si>
  <si>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</si>
  <si>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</si>
  <si>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</si>
  <si>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</si>
  <si>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</si>
  <si>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</si>
  <si>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</si>
  <si>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</si>
  <si>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</si>
  <si>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</si>
  <si>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</si>
  <si>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</si>
  <si>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</si>
  <si>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</si>
  <si>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</si>
  <si>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</si>
  <si>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</si>
  <si>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</si>
  <si>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</si>
  <si>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</si>
  <si>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</si>
  <si>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</si>
  <si>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</si>
  <si>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</si>
  <si>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</si>
  <si>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</si>
  <si>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</si>
  <si>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</si>
  <si>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</si>
  <si>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</si>
  <si>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</si>
  <si>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</si>
  <si>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</si>
  <si>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</si>
  <si>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</si>
  <si>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</si>
  <si>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</si>
  <si>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</si>
  <si>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</si>
  <si>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</si>
  <si>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</si>
  <si>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</si>
  <si>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</si>
  <si>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</si>
  <si>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</si>
  <si>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</si>
  <si>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</si>
  <si>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</si>
  <si>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</si>
  <si>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</si>
  <si>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</si>
  <si>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</si>
  <si>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</si>
  <si>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</si>
  <si>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</si>
  <si>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</si>
  <si>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</si>
  <si>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</si>
  <si>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</si>
  <si>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</si>
  <si>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</si>
  <si>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</si>
  <si>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</si>
  <si>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</si>
  <si>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</si>
  <si>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</si>
  <si>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</si>
  <si>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</si>
  <si>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</si>
  <si>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</si>
  <si>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</si>
  <si>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</si>
  <si>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</si>
  <si>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</si>
  <si>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</si>
  <si>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</si>
  <si>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</si>
  <si>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</si>
  <si>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</si>
  <si>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</si>
  <si>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</si>
  <si>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</si>
  <si>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</si>
  <si>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</si>
  <si>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</si>
  <si>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</si>
  <si>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</si>
  <si>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</si>
  <si>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</si>
  <si>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</si>
  <si>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</si>
  <si>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</si>
  <si>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</si>
  <si>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</si>
  <si>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</si>
  <si>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</si>
  <si>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</si>
  <si>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</si>
  <si>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</si>
  <si>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</si>
  <si>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</si>
  <si>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</si>
  <si>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</si>
  <si>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</si>
  <si>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</si>
  <si>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</si>
  <si>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</si>
  <si>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</si>
  <si>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</si>
  <si>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</si>
  <si>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</si>
  <si>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</si>
  <si>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</si>
  <si>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</si>
  <si>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</si>
  <si>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</si>
  <si>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</si>
  <si>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</si>
  <si>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</si>
  <si>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</si>
  <si>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</si>
  <si>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</si>
  <si>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</si>
  <si>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</si>
  <si>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</si>
  <si>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</si>
  <si>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</si>
  <si>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</si>
  <si>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</si>
  <si>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</si>
  <si>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</si>
  <si>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</si>
  <si>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</si>
  <si>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</si>
  <si>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</si>
  <si>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</si>
  <si>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</si>
  <si>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</si>
  <si>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</si>
  <si>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</si>
  <si>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</si>
  <si>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</si>
  <si>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</si>
  <si>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</si>
  <si>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</si>
  <si>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</si>
  <si>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</si>
  <si>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</si>
  <si>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</si>
  <si>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</si>
  <si>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</si>
  <si>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</si>
  <si>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</si>
  <si>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</si>
  <si>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</si>
  <si>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</si>
  <si>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</si>
  <si>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</si>
  <si>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</si>
  <si>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</si>
  <si>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</si>
  <si>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</si>
  <si>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</si>
  <si>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</si>
  <si>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</si>
  <si>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</si>
  <si>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</si>
  <si>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</si>
  <si>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</si>
  <si>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</si>
  <si>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</si>
  <si>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</si>
  <si>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</si>
  <si>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</si>
  <si>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</si>
  <si>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</si>
  <si>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</si>
  <si>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</si>
  <si>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</si>
  <si>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</si>
  <si>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</si>
  <si>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</si>
  <si>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</si>
  <si>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</si>
  <si>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</si>
  <si>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</si>
  <si>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</si>
  <si>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</si>
  <si>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</si>
  <si>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</si>
  <si>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</si>
  <si>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</si>
  <si>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</si>
  <si>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</si>
  <si>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</si>
  <si>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</si>
  <si>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</si>
  <si>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</si>
  <si>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</si>
  <si>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</si>
  <si>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</si>
  <si>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</si>
  <si>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</si>
  <si>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</si>
  <si>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</si>
  <si>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</si>
  <si>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</si>
  <si>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</si>
  <si>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</si>
  <si>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</si>
  <si>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</si>
  <si>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</si>
  <si>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</si>
  <si>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</si>
  <si>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</si>
  <si>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</si>
  <si>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</si>
  <si>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</si>
  <si>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</si>
  <si>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</si>
  <si>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</si>
  <si>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</si>
  <si>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</si>
  <si>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</si>
  <si>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</si>
  <si>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</si>
  <si>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</si>
  <si>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</si>
  <si>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</si>
  <si>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</si>
  <si>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</si>
  <si>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</si>
  <si>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</si>
  <si>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</si>
  <si>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</si>
  <si>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</si>
  <si>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</si>
  <si>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</si>
  <si>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</si>
  <si>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</si>
  <si>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</si>
  <si>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</si>
  <si>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</si>
  <si>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</si>
  <si>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</si>
  <si>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</si>
  <si>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</si>
  <si>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</si>
  <si>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</si>
  <si>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</si>
  <si>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</si>
  <si>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</si>
  <si>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</si>
  <si>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</si>
  <si>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</si>
  <si>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</si>
  <si>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</si>
  <si>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</si>
  <si>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</si>
  <si>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</si>
  <si>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</si>
  <si>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</si>
  <si>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</si>
  <si>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</si>
  <si>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</si>
  <si>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</si>
  <si>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</si>
  <si>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</si>
  <si>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</si>
  <si>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</si>
  <si>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</si>
  <si>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</si>
  <si>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</si>
  <si>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</si>
  <si>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</si>
  <si>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</si>
  <si>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</si>
  <si>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</si>
  <si>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</si>
  <si>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</si>
  <si>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</si>
  <si>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</si>
  <si>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</si>
  <si>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</si>
  <si>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</si>
  <si>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</si>
  <si>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</si>
  <si>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</si>
  <si>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</si>
  <si>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</si>
  <si>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</si>
  <si>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</si>
  <si>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</si>
  <si>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</si>
  <si>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</si>
  <si>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</si>
  <si>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</si>
  <si>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</si>
  <si>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</si>
  <si>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</si>
  <si>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</si>
  <si>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</si>
  <si>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</si>
  <si>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</si>
  <si>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</si>
  <si>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</si>
  <si>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</si>
  <si>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</si>
  <si>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</si>
  <si>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</si>
  <si>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</si>
  <si>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</si>
  <si>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</si>
  <si>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</si>
  <si>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</si>
  <si>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</si>
  <si>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</si>
  <si>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</si>
  <si>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</si>
  <si>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</si>
  <si>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</si>
  <si>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</si>
  <si>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</si>
  <si>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</si>
  <si>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</si>
  <si>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</si>
  <si>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</si>
  <si>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</si>
  <si>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</si>
  <si>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</si>
  <si>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</si>
  <si>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</si>
  <si>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</si>
  <si>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</si>
  <si>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</si>
  <si>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</si>
  <si>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</si>
  <si>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</si>
  <si>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</si>
  <si>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</si>
  <si>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</si>
  <si>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</si>
  <si>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</si>
  <si>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</si>
  <si>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</si>
  <si>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</si>
  <si>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</si>
  <si>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</si>
  <si>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</si>
  <si>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</si>
  <si>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</si>
  <si>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</si>
  <si>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</si>
  <si>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</si>
  <si>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</si>
  <si>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</si>
  <si>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</si>
  <si>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</si>
  <si>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</si>
  <si>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</si>
  <si>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</si>
  <si>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</si>
  <si>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</si>
  <si>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</si>
  <si>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</si>
  <si>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</si>
  <si>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</si>
  <si>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</si>
  <si>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</si>
  <si>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</si>
  <si>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</si>
  <si>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</si>
  <si>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</si>
  <si>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</si>
  <si>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</si>
  <si>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</si>
  <si>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</si>
  <si>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</si>
  <si>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</si>
  <si>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</si>
  <si>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</si>
  <si>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</si>
  <si>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</si>
  <si>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</si>
  <si>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</si>
  <si>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</si>
  <si>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</si>
  <si>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</si>
  <si>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</si>
  <si>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</si>
  <si>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</si>
  <si>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</si>
  <si>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</si>
  <si>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</si>
  <si>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</si>
  <si>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</si>
  <si>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</si>
  <si>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</si>
  <si>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</si>
  <si>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</si>
  <si>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</si>
  <si>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</si>
  <si>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</si>
  <si>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</si>
  <si>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</si>
  <si>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</si>
  <si>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</si>
  <si>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</si>
  <si>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</si>
  <si>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</si>
  <si>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</si>
  <si>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</si>
  <si>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</si>
  <si>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</si>
  <si>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</si>
  <si>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</si>
  <si>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</si>
  <si>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</si>
  <si>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</si>
  <si>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</si>
  <si>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</si>
  <si>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</si>
  <si>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</si>
  <si>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</si>
  <si>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</si>
  <si>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</si>
  <si>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</si>
  <si>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</si>
  <si>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</si>
  <si>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</si>
  <si>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</si>
  <si>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</si>
  <si>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</si>
  <si>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</si>
  <si>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</si>
  <si>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</si>
  <si>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</si>
  <si>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</si>
  <si>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</si>
  <si>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</si>
  <si>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</si>
  <si>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</si>
  <si>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</si>
  <si>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</si>
  <si>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</si>
  <si>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</si>
  <si>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</si>
  <si>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</si>
  <si>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</si>
  <si>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</si>
  <si>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</si>
  <si>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</si>
  <si>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</si>
  <si>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</si>
  <si>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</si>
  <si>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</si>
  <si>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</si>
  <si>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</si>
  <si>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</si>
  <si>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</si>
  <si>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</si>
  <si>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</si>
  <si>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</si>
  <si>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</si>
  <si>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</si>
  <si>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</si>
  <si>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</si>
  <si>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</si>
  <si>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</si>
  <si>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</si>
  <si>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</si>
  <si>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</si>
  <si>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</si>
  <si>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</si>
  <si>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</si>
  <si>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</si>
  <si>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</si>
  <si>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</si>
  <si>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</si>
  <si>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</si>
  <si>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</si>
  <si>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</si>
  <si>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</si>
  <si>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</si>
  <si>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</si>
  <si>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</si>
  <si>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</si>
  <si>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</si>
  <si>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</si>
  <si>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</si>
  <si>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</si>
  <si>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</si>
  <si>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</si>
  <si>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</si>
  <si>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</si>
  <si>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</si>
  <si>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</si>
  <si>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</si>
  <si>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</si>
  <si>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</si>
  <si>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</si>
  <si>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</si>
  <si>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</si>
  <si>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</si>
  <si>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</si>
  <si>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</si>
  <si>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</si>
  <si>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</si>
  <si>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</si>
  <si>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</si>
  <si>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</si>
  <si>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</si>
  <si>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</si>
  <si>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</si>
  <si>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</si>
  <si>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</si>
  <si>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</si>
  <si>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</si>
  <si>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</si>
  <si>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</si>
  <si>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</si>
  <si>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</si>
  <si>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</si>
  <si>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</si>
  <si>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</si>
  <si>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</si>
  <si>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</si>
  <si>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</si>
  <si>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</si>
  <si>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</si>
  <si>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</si>
  <si>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</si>
  <si>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</si>
  <si>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</si>
  <si>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</si>
  <si>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</si>
  <si>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</si>
  <si>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</si>
  <si>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</si>
  <si>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</si>
  <si>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</si>
  <si>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</si>
  <si>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</si>
  <si>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</si>
  <si>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</si>
  <si>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</si>
  <si>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</si>
  <si>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</si>
  <si>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</si>
  <si>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</si>
  <si>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</si>
  <si>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</si>
  <si>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</si>
  <si>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</si>
  <si>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</si>
  <si>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</si>
  <si>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</si>
  <si>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</si>
  <si>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</si>
  <si>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</si>
  <si>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</si>
  <si>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</si>
  <si>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</si>
  <si>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</si>
  <si>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</si>
  <si>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</si>
  <si>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</si>
  <si>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</si>
  <si>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</si>
  <si>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</si>
  <si>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</si>
  <si>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</si>
  <si>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</si>
  <si>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</si>
  <si>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</si>
  <si>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</si>
  <si>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</si>
  <si>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</si>
  <si>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</si>
  <si>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</si>
  <si>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</si>
  <si>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</si>
  <si>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</si>
  <si>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</si>
  <si>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</si>
  <si>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</si>
  <si>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</si>
  <si>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</si>
  <si>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</si>
  <si>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</si>
  <si>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</si>
  <si>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</si>
  <si>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</si>
  <si>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</si>
  <si>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</si>
  <si>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</si>
  <si>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</si>
  <si>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</si>
  <si>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</si>
  <si>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</si>
  <si>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</si>
  <si>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</si>
  <si>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</si>
  <si>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</si>
  <si>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</si>
  <si>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</si>
  <si>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</si>
  <si>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</si>
  <si>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</si>
  <si>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</si>
  <si>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</si>
  <si>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</si>
  <si>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</si>
  <si>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</si>
  <si>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</si>
  <si>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</si>
  <si>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</si>
  <si>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</si>
  <si>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</si>
  <si>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</si>
  <si>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</si>
  <si>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</si>
  <si>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</si>
  <si>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</si>
  <si>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</si>
  <si>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</si>
  <si>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</si>
  <si>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</si>
  <si>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</si>
  <si>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</si>
  <si>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</si>
  <si>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</si>
  <si>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</si>
  <si>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</si>
  <si>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</si>
  <si>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</si>
  <si>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</si>
  <si>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</si>
  <si>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</si>
  <si>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</si>
  <si>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</si>
  <si>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</si>
  <si>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</si>
  <si>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</si>
  <si>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</si>
  <si>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</si>
  <si>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</si>
  <si>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</si>
  <si>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</si>
  <si>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</si>
  <si>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</si>
  <si>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</si>
  <si>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</si>
  <si>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</si>
  <si>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</si>
  <si>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</si>
  <si>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</si>
  <si>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</si>
  <si>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</si>
  <si>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</si>
  <si>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</si>
  <si>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</si>
  <si>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</si>
  <si>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</si>
  <si>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</si>
  <si>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</si>
  <si>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</si>
  <si>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</si>
  <si>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</si>
  <si>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</si>
  <si>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</si>
  <si>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</si>
  <si>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</si>
  <si>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</si>
  <si>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</si>
  <si>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</si>
  <si>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</si>
  <si>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</si>
  <si>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</si>
  <si>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</si>
  <si>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</si>
  <si>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</si>
  <si>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</si>
  <si>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</si>
  <si>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</si>
  <si>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</si>
  <si>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</si>
  <si>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</si>
  <si>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</si>
  <si>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</si>
  <si>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</si>
  <si>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</si>
  <si>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</si>
  <si>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</si>
  <si>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</si>
  <si>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</si>
  <si>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</si>
  <si>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</si>
  <si>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</si>
  <si>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</si>
  <si>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</si>
  <si>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</si>
  <si>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</si>
  <si>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</si>
  <si>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</si>
  <si>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</si>
  <si>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</si>
  <si>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</si>
  <si>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</si>
  <si>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</si>
  <si>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</si>
  <si>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</si>
  <si>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</si>
  <si>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</si>
  <si>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</si>
  <si>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</si>
  <si>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</si>
  <si>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</si>
  <si>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</si>
  <si>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</si>
  <si>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</si>
  <si>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</si>
  <si>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</si>
  <si>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</si>
  <si>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</si>
  <si>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</si>
  <si>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</si>
  <si>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</si>
  <si>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</si>
  <si>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</si>
  <si>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</si>
  <si>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</si>
  <si>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</si>
  <si>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</si>
  <si>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</si>
  <si>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</si>
  <si>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</si>
  <si>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</si>
  <si>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</si>
  <si>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</si>
  <si>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</si>
  <si>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</si>
  <si>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</si>
  <si>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</si>
  <si>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</si>
  <si>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</si>
  <si>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</si>
  <si>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</si>
  <si>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</si>
  <si>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</si>
  <si>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</si>
  <si>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</si>
  <si>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</si>
  <si>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</si>
  <si>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</si>
  <si>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</si>
  <si>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</si>
  <si>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</si>
  <si>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</si>
  <si>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</si>
  <si>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</si>
  <si>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</si>
  <si>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</si>
  <si>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</si>
  <si>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</si>
  <si>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</si>
  <si>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</si>
  <si>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</si>
  <si>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</si>
  <si>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</si>
  <si>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</si>
  <si>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</si>
  <si>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</si>
  <si>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</si>
  <si>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</si>
  <si>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</si>
  <si>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</si>
  <si>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</si>
  <si>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</si>
  <si>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</si>
  <si>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</si>
  <si>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</si>
  <si>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</si>
  <si>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</si>
  <si>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</si>
  <si>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</si>
  <si>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</si>
  <si>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</si>
  <si>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</si>
  <si>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</si>
  <si>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</si>
  <si>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</si>
  <si>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</si>
  <si>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</si>
  <si>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</si>
  <si>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</si>
  <si>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</si>
  <si>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</si>
  <si>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</si>
  <si>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</si>
  <si>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</si>
  <si>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</si>
  <si>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</si>
  <si>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</si>
  <si>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</si>
  <si>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</si>
  <si>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</si>
  <si>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</si>
  <si>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</si>
  <si>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</si>
  <si>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</si>
  <si>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</si>
  <si>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</si>
  <si>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</si>
  <si>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</si>
  <si>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</si>
  <si>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</si>
  <si>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</si>
  <si>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</si>
  <si>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</si>
  <si>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</si>
  <si>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</si>
  <si>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</si>
  <si>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</si>
  <si>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</si>
  <si>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</si>
  <si>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</si>
  <si>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</si>
  <si>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</si>
  <si>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</si>
  <si>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</si>
  <si>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</si>
  <si>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</si>
  <si>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</si>
  <si>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</si>
  <si>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</si>
  <si>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</si>
  <si>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</si>
  <si>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</si>
  <si>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</si>
  <si>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</si>
  <si>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</si>
  <si>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</si>
  <si>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</si>
  <si>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</si>
  <si>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</si>
  <si>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</si>
  <si>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</si>
  <si>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</si>
  <si>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</si>
  <si>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</si>
  <si>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</si>
  <si>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</si>
  <si>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</si>
  <si>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</si>
  <si>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</si>
  <si>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</si>
  <si>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</si>
  <si>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</si>
  <si>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</si>
  <si>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</si>
  <si>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</si>
  <si>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</si>
  <si>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</si>
  <si>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</si>
  <si>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</si>
  <si>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</si>
  <si>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</si>
  <si>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</si>
  <si>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</si>
  <si>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</si>
  <si>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</si>
  <si>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</si>
  <si>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</si>
  <si>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</si>
  <si>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</si>
  <si>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</si>
  <si>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</si>
  <si>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</si>
  <si>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</si>
  <si>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</si>
  <si>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</si>
  <si>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</si>
  <si>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</si>
  <si>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</si>
  <si>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</si>
  <si>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</si>
  <si>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</si>
  <si>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</si>
  <si>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</si>
  <si>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</si>
  <si>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</si>
  <si>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</si>
  <si>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</si>
  <si>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</si>
  <si>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</si>
  <si>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</si>
  <si>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</si>
  <si>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</si>
  <si>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</si>
  <si>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</si>
  <si>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</si>
  <si>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</si>
  <si>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</si>
  <si>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</si>
  <si>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</si>
  <si>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</si>
  <si>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</si>
  <si>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</si>
  <si>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</si>
  <si>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</si>
  <si>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</si>
  <si>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</si>
  <si>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</si>
  <si>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</si>
  <si>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</si>
  <si>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</si>
  <si>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</si>
  <si>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</si>
  <si>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</si>
  <si>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</si>
  <si>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</si>
  <si>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</si>
  <si>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</si>
  <si>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</si>
  <si>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</si>
  <si>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</si>
  <si>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</si>
  <si>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</si>
  <si>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</si>
  <si>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</si>
  <si>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</si>
  <si>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</si>
  <si>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</si>
  <si>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</si>
  <si>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</si>
  <si>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</si>
  <si>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</si>
  <si>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</si>
  <si>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</si>
  <si>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</si>
  <si>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</si>
  <si>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</si>
  <si>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</si>
  <si>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</si>
  <si>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</si>
  <si>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</si>
  <si>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</si>
  <si>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</si>
  <si>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</si>
  <si>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</si>
  <si>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</si>
  <si>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</si>
  <si>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</si>
  <si>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</si>
  <si>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</si>
  <si>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</si>
  <si>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</si>
  <si>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</si>
  <si>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</si>
  <si>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</si>
  <si>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</si>
  <si>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</si>
  <si>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</si>
  <si>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</si>
  <si>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</si>
  <si>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</si>
  <si>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</si>
  <si>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</si>
  <si>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</si>
  <si>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</si>
  <si>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</si>
  <si>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</si>
  <si>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</si>
  <si>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</si>
  <si>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</si>
  <si>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</si>
  <si>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</si>
  <si>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</si>
  <si>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</si>
  <si>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</si>
  <si>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</si>
  <si>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</si>
  <si>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</si>
  <si>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</si>
  <si>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</si>
  <si>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</si>
  <si>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</si>
  <si>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</si>
  <si>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</si>
  <si>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</si>
  <si>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</si>
  <si>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</si>
  <si>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</si>
  <si>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</si>
  <si>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</si>
  <si>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</si>
  <si>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</si>
  <si>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</si>
  <si>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</si>
  <si>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</si>
  <si>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</si>
  <si>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</si>
  <si>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</si>
  <si>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</si>
  <si>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</si>
  <si>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</si>
  <si>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</si>
  <si>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</si>
  <si>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</si>
  <si>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</si>
  <si>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</si>
  <si>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</si>
  <si>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</si>
  <si>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</si>
  <si>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</si>
  <si>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</si>
  <si>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</si>
  <si>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</si>
  <si>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</si>
  <si>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</si>
  <si>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</si>
  <si>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</si>
  <si>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</si>
  <si>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</si>
  <si>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</si>
  <si>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</si>
  <si>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</si>
  <si>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</si>
  <si>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</si>
  <si>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</si>
  <si>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</si>
  <si>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</si>
  <si>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</si>
  <si>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</si>
  <si>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</si>
  <si>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</si>
  <si>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</si>
  <si>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</si>
  <si>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</si>
  <si>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</si>
  <si>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</si>
  <si>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</si>
  <si>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</si>
  <si>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</si>
  <si>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</si>
  <si>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</si>
  <si>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</si>
  <si>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</si>
  <si>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</si>
  <si>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</si>
  <si>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</si>
  <si>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</si>
  <si>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</si>
  <si>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</si>
  <si>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</si>
  <si>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</si>
  <si>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</si>
  <si>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</si>
  <si>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</si>
  <si>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</si>
  <si>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</si>
  <si>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</si>
  <si>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</si>
  <si>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</si>
  <si>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</si>
  <si>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</si>
  <si>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</si>
  <si>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</si>
  <si>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</si>
  <si>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</si>
  <si>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</si>
  <si>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</si>
  <si>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</si>
  <si>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</si>
  <si>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</si>
  <si>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</si>
  <si>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</si>
  <si>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</si>
  <si>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</si>
  <si>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</si>
  <si>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</si>
  <si>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</si>
  <si>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</si>
  <si>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</si>
  <si>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</si>
  <si>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</si>
  <si>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</si>
  <si>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</si>
  <si>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</si>
  <si>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</si>
  <si>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</si>
  <si>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</si>
  <si>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</si>
  <si>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</si>
  <si>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</si>
  <si>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</si>
  <si>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</si>
  <si>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</si>
  <si>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</si>
  <si>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</si>
  <si>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</si>
  <si>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</si>
  <si>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</si>
  <si>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</si>
  <si>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</si>
  <si>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</si>
  <si>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</si>
  <si>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</si>
  <si>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</si>
  <si>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</si>
  <si>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</si>
  <si>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</si>
  <si>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</si>
  <si>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</si>
  <si>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</si>
  <si>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</si>
  <si>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</si>
  <si>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</si>
  <si>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</si>
  <si>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</si>
  <si>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</si>
  <si>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</si>
  <si>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</si>
  <si>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</si>
  <si>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</si>
  <si>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</si>
  <si>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</si>
  <si>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</si>
  <si>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</si>
  <si>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</si>
  <si>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</si>
  <si>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</si>
  <si>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</si>
  <si>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</si>
  <si>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</si>
  <si>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</si>
  <si>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</si>
  <si>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</si>
  <si>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</si>
  <si>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</si>
  <si>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</si>
  <si>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</si>
  <si>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</si>
  <si>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</si>
  <si>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</si>
  <si>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</si>
  <si>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</si>
  <si>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</si>
  <si>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</si>
  <si>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</si>
  <si>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</si>
  <si>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</si>
  <si>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</si>
  <si>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</si>
  <si>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</si>
  <si>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</si>
  <si>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</si>
  <si>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</si>
  <si>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</si>
  <si>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</si>
  <si>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</si>
  <si>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</si>
  <si>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</si>
  <si>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</si>
  <si>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</si>
  <si>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</si>
  <si>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</si>
  <si>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</si>
  <si>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</si>
  <si>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</si>
  <si>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</si>
  <si>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</si>
  <si>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</si>
  <si>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</si>
  <si>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</si>
  <si>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</si>
  <si>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</si>
  <si>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</si>
  <si>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</si>
  <si>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</si>
  <si>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</si>
  <si>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</si>
  <si>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</si>
  <si>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</si>
  <si>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</si>
  <si>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</si>
  <si>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</si>
  <si>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</si>
  <si>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</si>
  <si>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</si>
  <si>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</si>
  <si>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</si>
  <si>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</si>
  <si>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</si>
  <si>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</si>
  <si>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</si>
  <si>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</si>
  <si>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</si>
  <si>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</si>
  <si>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</si>
  <si>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</si>
  <si>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</si>
  <si>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</si>
  <si>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</si>
  <si>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</si>
  <si>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</si>
  <si>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</si>
  <si>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</si>
  <si>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</si>
  <si>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</si>
  <si>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</si>
  <si>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</si>
  <si>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</si>
  <si>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</si>
  <si>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</si>
  <si>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</si>
  <si>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</si>
  <si>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</si>
  <si>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</si>
  <si>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</si>
  <si>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</si>
  <si>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</si>
  <si>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</si>
  <si>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</si>
  <si>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</si>
  <si>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</si>
  <si>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</si>
  <si>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</si>
  <si>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</si>
  <si>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</si>
  <si>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</si>
  <si>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</si>
  <si>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</si>
  <si>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</si>
  <si>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</si>
  <si>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</si>
  <si>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</si>
  <si>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</si>
  <si>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</si>
  <si>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</si>
  <si>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</si>
  <si>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</si>
  <si>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</si>
  <si>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</si>
  <si>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</si>
  <si>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</si>
  <si>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</si>
  <si>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</si>
  <si>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</si>
  <si>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</si>
  <si>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</si>
  <si>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</si>
  <si>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</si>
  <si>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</si>
  <si>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</si>
  <si>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</si>
  <si>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</si>
  <si>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</si>
  <si>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</si>
  <si>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</si>
  <si>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</si>
  <si>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</si>
  <si>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</si>
  <si>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</si>
  <si>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</si>
  <si>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</si>
  <si>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</si>
  <si>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</si>
  <si>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</si>
  <si>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</si>
  <si>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</si>
  <si>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</si>
  <si>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</si>
  <si>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</si>
  <si>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</si>
  <si>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</si>
  <si>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</si>
  <si>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</si>
  <si>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</si>
  <si>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</si>
  <si>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</si>
  <si>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</si>
  <si>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</si>
  <si>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</si>
  <si>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</si>
  <si>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</si>
  <si>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</si>
  <si>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</si>
  <si>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</si>
  <si>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</si>
  <si>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</si>
  <si>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</si>
  <si>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</si>
  <si>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</si>
  <si>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</si>
  <si>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</si>
  <si>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</si>
  <si>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</si>
  <si>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</si>
  <si>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</si>
  <si>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</si>
  <si>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</si>
  <si>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</si>
  <si>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</si>
  <si>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</si>
  <si>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</si>
  <si>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</si>
  <si>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</si>
  <si>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</si>
  <si>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</si>
  <si>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</si>
  <si>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</si>
  <si>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</si>
  <si>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</si>
  <si>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</si>
  <si>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</si>
  <si>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</si>
  <si>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</si>
  <si>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</si>
  <si>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</si>
  <si>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</si>
  <si>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</si>
  <si>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</si>
  <si>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</si>
  <si>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</si>
  <si>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</si>
  <si>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</si>
  <si>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</si>
  <si>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</si>
  <si>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</si>
  <si>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</si>
  <si>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</si>
  <si>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</si>
  <si>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</si>
  <si>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</si>
  <si>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</si>
  <si>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</si>
  <si>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</si>
  <si>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</si>
  <si>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</si>
  <si>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</si>
  <si>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</si>
  <si>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</si>
  <si>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</si>
  <si>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</si>
  <si>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</si>
  <si>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</si>
  <si>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</si>
  <si>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</si>
  <si>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</si>
  <si>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</si>
  <si>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</si>
  <si>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</si>
  <si>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</si>
  <si>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</si>
  <si>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</si>
  <si>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</si>
  <si>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</si>
  <si>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</si>
  <si>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</si>
  <si>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</si>
  <si>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</si>
  <si>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</si>
  <si>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</si>
  <si>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</si>
  <si>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</si>
  <si>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</si>
  <si>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</si>
  <si>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</si>
  <si>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</si>
  <si>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</si>
  <si>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</si>
  <si>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</si>
  <si>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</si>
  <si>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</si>
  <si>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</si>
  <si>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</si>
  <si>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</si>
  <si>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</si>
  <si>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</si>
  <si>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</si>
  <si>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</si>
  <si>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</si>
  <si>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</si>
  <si>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</si>
  <si>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</si>
  <si>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</si>
  <si>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</si>
  <si>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</si>
  <si>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</si>
  <si>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</si>
  <si>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</si>
  <si>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</si>
  <si>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</si>
  <si>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</si>
  <si>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</si>
  <si>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</si>
  <si>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</si>
  <si>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</si>
  <si>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</si>
  <si>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</si>
  <si>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</si>
  <si>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</si>
  <si>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</si>
  <si>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</si>
  <si>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</si>
  <si>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</si>
  <si>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</si>
  <si>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</si>
  <si>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</si>
  <si>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</si>
  <si>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</si>
  <si>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</si>
  <si>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</si>
  <si>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</si>
  <si>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</si>
  <si>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</si>
  <si>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</si>
  <si>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</si>
  <si>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</si>
  <si>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</si>
  <si>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</si>
  <si>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</si>
  <si>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</si>
  <si>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</si>
  <si>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</si>
  <si>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</si>
  <si>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</si>
  <si>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</si>
  <si>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</si>
  <si>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</si>
  <si>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</si>
  <si>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</si>
  <si>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</si>
  <si>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</si>
  <si>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</si>
  <si>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</si>
  <si>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</si>
  <si>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</si>
  <si>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</si>
  <si>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</si>
  <si>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</si>
  <si>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</si>
  <si>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</si>
  <si>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</si>
  <si>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</si>
  <si>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</si>
  <si>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</si>
  <si>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</si>
  <si>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</si>
  <si>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</si>
  <si>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</si>
  <si>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</si>
  <si>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</si>
  <si>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</si>
  <si>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</si>
  <si>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</si>
  <si>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</si>
  <si>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</si>
  <si>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</si>
  <si>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</si>
  <si>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</si>
  <si>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</si>
  <si>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</si>
  <si>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</si>
  <si>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</si>
  <si>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</si>
  <si>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</si>
  <si>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</si>
  <si>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</si>
  <si>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</si>
  <si>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</si>
  <si>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</si>
  <si>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</si>
  <si>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</si>
  <si>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</si>
  <si>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</si>
  <si>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</si>
  <si>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</si>
  <si>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</si>
  <si>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</si>
  <si>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</si>
  <si>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</si>
  <si>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</si>
  <si>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</si>
  <si>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</si>
  <si>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</si>
  <si>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</si>
  <si>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</si>
  <si>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</si>
  <si>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</si>
  <si>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</si>
  <si>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</si>
  <si>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</si>
  <si>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</si>
  <si>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</si>
  <si>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</si>
  <si>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</si>
  <si>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</si>
  <si>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</si>
  <si>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</si>
  <si>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</si>
  <si>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</si>
  <si>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</si>
  <si>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</si>
  <si>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</si>
  <si>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</si>
  <si>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</si>
  <si>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</si>
  <si>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</si>
  <si>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</si>
  <si>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</si>
  <si>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</si>
  <si>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</si>
  <si>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</si>
  <si>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</si>
  <si>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</si>
  <si>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</si>
  <si>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</si>
  <si>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</si>
  <si>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</si>
  <si>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</si>
  <si>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</si>
  <si>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</si>
  <si>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</si>
  <si>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</si>
  <si>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</si>
  <si>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</si>
  <si>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</si>
  <si>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</si>
  <si>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</si>
  <si>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</si>
  <si>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</si>
  <si>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</si>
  <si>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</si>
  <si>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</si>
  <si>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</si>
  <si>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</si>
  <si>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</si>
  <si>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</si>
  <si>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</si>
  <si>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</si>
  <si>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</si>
  <si>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</si>
  <si>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</si>
  <si>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</si>
  <si>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</si>
  <si>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</si>
  <si>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</si>
  <si>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</si>
  <si>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</si>
  <si>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</si>
  <si>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</si>
  <si>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</si>
  <si>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</si>
  <si>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</si>
  <si>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</si>
  <si>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</si>
  <si>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</si>
  <si>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</si>
  <si>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</si>
  <si>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</si>
  <si>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</si>
  <si>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</si>
  <si>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</si>
  <si>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</si>
  <si>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</si>
  <si>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</si>
  <si>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</si>
  <si>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</si>
  <si>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</si>
  <si>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</si>
  <si>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</si>
  <si>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</si>
  <si>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</si>
  <si>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</si>
  <si>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</si>
  <si>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</si>
  <si>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</si>
  <si>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</si>
  <si>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</si>
  <si>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</si>
  <si>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</si>
  <si>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</si>
  <si>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</si>
  <si>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</si>
  <si>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</si>
  <si>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</si>
  <si>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</si>
  <si>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</si>
  <si>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</si>
  <si>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</si>
  <si>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</si>
  <si>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</si>
  <si>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</si>
  <si>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</si>
  <si>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</si>
  <si>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</si>
  <si>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</si>
  <si>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</si>
  <si>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</si>
  <si>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</si>
  <si>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</si>
  <si>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</si>
  <si>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</si>
  <si>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</si>
  <si>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</si>
  <si>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</si>
  <si>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</si>
  <si>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</si>
  <si>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</si>
  <si>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</si>
  <si>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</si>
  <si>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</si>
  <si>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</si>
  <si>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</si>
  <si>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</si>
  <si>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</si>
  <si>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</si>
  <si>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</si>
  <si>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</si>
  <si>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</si>
  <si>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</si>
  <si>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</si>
  <si>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</si>
  <si>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</si>
  <si>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</si>
  <si>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</si>
  <si>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</si>
  <si>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</si>
  <si>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</si>
  <si>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</si>
  <si>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</si>
  <si>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</si>
  <si>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</si>
  <si>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</si>
  <si>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</si>
  <si>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</si>
  <si>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</si>
  <si>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</si>
  <si>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</si>
  <si>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</si>
  <si>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</si>
  <si>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</si>
  <si>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</si>
  <si>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</si>
  <si>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</si>
  <si>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</si>
  <si>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</si>
  <si>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</si>
  <si>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</si>
  <si>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</si>
  <si>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</si>
  <si>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</si>
  <si>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</si>
  <si>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</si>
  <si>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</si>
  <si>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</si>
  <si>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</si>
  <si>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</si>
  <si>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</si>
  <si>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</si>
  <si>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</si>
  <si>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</si>
  <si>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</si>
  <si>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</si>
  <si>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</si>
  <si>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</si>
  <si>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</si>
  <si>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</si>
  <si>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</si>
  <si>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</si>
  <si>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</si>
  <si>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</si>
  <si>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</si>
  <si>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</si>
  <si>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</si>
  <si>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</si>
  <si>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</si>
  <si>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</si>
  <si>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</si>
  <si>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</si>
  <si>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</si>
  <si>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</si>
  <si>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</si>
  <si>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</si>
  <si>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</si>
  <si>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</si>
  <si>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</si>
  <si>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</si>
  <si>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</si>
  <si>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</si>
  <si>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</si>
  <si>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</si>
  <si>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</si>
  <si>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</si>
  <si>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</si>
  <si>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</si>
  <si>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</si>
  <si>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</si>
  <si>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</si>
  <si>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</si>
  <si>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</si>
  <si>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</si>
  <si>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</si>
  <si>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</si>
  <si>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</si>
  <si>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</si>
  <si>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</si>
  <si>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</si>
  <si>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</si>
  <si>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</si>
  <si>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</si>
  <si>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</si>
  <si>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</si>
  <si>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</si>
  <si>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</si>
  <si>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</si>
  <si>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</si>
  <si>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</si>
  <si>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</si>
  <si>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</si>
  <si>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</si>
  <si>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</si>
  <si>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</si>
  <si>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</si>
  <si>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</si>
  <si>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</si>
  <si>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</si>
  <si>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</si>
  <si>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</si>
  <si>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</si>
  <si>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</si>
  <si>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</si>
  <si>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</si>
  <si>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</si>
  <si>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</si>
  <si>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</si>
  <si>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</si>
  <si>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</si>
  <si>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</si>
  <si>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</si>
  <si>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</si>
  <si>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</si>
  <si>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</si>
  <si>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</si>
  <si>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</si>
  <si>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</si>
  <si>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</si>
  <si>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</si>
  <si>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</si>
  <si>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</si>
  <si>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</si>
  <si>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</si>
  <si>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</si>
  <si>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</si>
  <si>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</si>
  <si>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</si>
  <si>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</si>
  <si>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</si>
  <si>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</si>
  <si>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</si>
  <si>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</si>
  <si>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</si>
  <si>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</si>
  <si>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</si>
  <si>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</si>
  <si>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</si>
  <si>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</si>
  <si>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</si>
  <si>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</si>
  <si>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</si>
  <si>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</si>
  <si>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</si>
  <si>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</si>
  <si>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</si>
  <si>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</si>
  <si>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</si>
  <si>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</si>
  <si>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</si>
  <si>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</si>
  <si>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</si>
  <si>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</si>
  <si>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</si>
  <si>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</si>
  <si>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</si>
  <si>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</si>
  <si>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</si>
  <si>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</si>
  <si>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</si>
  <si>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</si>
  <si>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</si>
  <si>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</si>
  <si>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</si>
  <si>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</si>
  <si>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</si>
  <si>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</si>
  <si>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</si>
  <si>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</si>
  <si>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</si>
  <si>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</si>
  <si>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</si>
  <si>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</si>
  <si>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</si>
  <si>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</si>
  <si>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</si>
  <si>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</si>
  <si>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</si>
  <si>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</si>
  <si>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</si>
  <si>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</si>
  <si>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</si>
  <si>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</si>
  <si>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</si>
  <si>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</si>
  <si>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</si>
  <si>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</si>
  <si>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</si>
  <si>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</si>
  <si>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</si>
  <si>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</si>
  <si>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</si>
  <si>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</si>
  <si>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</si>
  <si>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</si>
  <si>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</si>
  <si>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</si>
  <si>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</si>
  <si>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</si>
  <si>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</si>
  <si>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</si>
  <si>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</si>
  <si>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</si>
  <si>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</si>
  <si>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</si>
  <si>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</si>
  <si>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</si>
  <si>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</si>
  <si>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</si>
  <si>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</si>
  <si>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</si>
  <si>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</si>
  <si>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</si>
  <si>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</si>
  <si>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</si>
  <si>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</si>
  <si>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</si>
  <si>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</si>
  <si>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</si>
  <si>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</si>
  <si>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</si>
  <si>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</si>
  <si>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</si>
  <si>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</si>
  <si>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</si>
  <si>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</si>
  <si>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</si>
  <si>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</si>
  <si>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</si>
  <si>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</si>
  <si>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</si>
  <si>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</si>
  <si>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</si>
  <si>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</si>
  <si>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</si>
  <si>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</si>
  <si>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</si>
  <si>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</si>
  <si>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</si>
  <si>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</si>
  <si>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</si>
  <si>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</si>
  <si>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</si>
  <si>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</si>
  <si>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</si>
  <si>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</si>
  <si>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</si>
  <si>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</si>
  <si>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</si>
  <si>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</si>
  <si>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</si>
  <si>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</si>
  <si>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</si>
  <si>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</si>
  <si>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</si>
  <si>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</si>
  <si>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</si>
  <si>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</si>
  <si>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</si>
  <si>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</si>
  <si>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</si>
  <si>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</si>
  <si>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</si>
  <si>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</si>
  <si>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</si>
  <si>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</si>
  <si>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</si>
  <si>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</si>
  <si>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</si>
  <si>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</si>
  <si>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</si>
  <si>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</si>
  <si>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</si>
  <si>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</si>
  <si>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</si>
  <si>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</si>
  <si>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</si>
  <si>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</si>
  <si>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</si>
  <si>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</si>
  <si>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</si>
  <si>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</si>
  <si>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</si>
  <si>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</si>
  <si>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</si>
  <si>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</si>
  <si>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</si>
  <si>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</si>
  <si>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</si>
  <si>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</si>
  <si>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</si>
  <si>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</si>
  <si>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</si>
  <si>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</si>
  <si>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</si>
  <si>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</si>
  <si>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</si>
  <si>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</si>
  <si>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</si>
  <si>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</si>
  <si>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</si>
  <si>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</si>
  <si>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</si>
  <si>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</si>
  <si>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</si>
  <si>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</si>
  <si>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</si>
  <si>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</si>
  <si>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</si>
  <si>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</si>
  <si>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</si>
  <si>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</si>
  <si>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</si>
  <si>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</si>
  <si>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</si>
  <si>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</si>
  <si>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</si>
  <si>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</si>
  <si>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</si>
  <si>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</si>
  <si>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</si>
  <si>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</si>
  <si>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</si>
  <si>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</si>
  <si>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</si>
  <si>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</si>
  <si>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</si>
  <si>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</si>
  <si>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</si>
  <si>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</si>
  <si>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</si>
  <si>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</si>
  <si>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</si>
  <si>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</si>
  <si>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</si>
  <si>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</si>
  <si>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</si>
  <si>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</si>
  <si>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</si>
  <si>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</si>
  <si>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</si>
  <si>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</si>
  <si>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</si>
  <si>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</si>
  <si>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</si>
  <si>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</si>
  <si>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</si>
  <si>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</si>
  <si>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</si>
  <si>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</si>
  <si>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</si>
  <si>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</si>
  <si>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</si>
  <si>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</si>
  <si>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</si>
  <si>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</si>
  <si>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</si>
  <si>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</si>
  <si>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</si>
  <si>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</si>
  <si>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</si>
  <si>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</si>
  <si>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</si>
  <si>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</si>
  <si>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</si>
  <si>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</si>
  <si>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</si>
  <si>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</si>
  <si>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</si>
  <si>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</si>
  <si>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</si>
  <si>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</si>
  <si>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</si>
  <si>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</si>
  <si>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</si>
  <si>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</si>
  <si>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</si>
  <si>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</si>
  <si>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</si>
  <si>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</si>
  <si>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</si>
  <si>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</si>
  <si>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</si>
  <si>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</si>
  <si>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</si>
  <si>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</si>
  <si>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</si>
  <si>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</si>
  <si>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</si>
  <si>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</si>
  <si>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</si>
  <si>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</si>
  <si>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</si>
  <si>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</si>
  <si>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</si>
  <si>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</si>
  <si>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</si>
  <si>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</si>
  <si>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</si>
  <si>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</si>
  <si>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</si>
  <si>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</si>
  <si>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</si>
  <si>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</si>
  <si>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</si>
  <si>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</si>
  <si>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</si>
  <si>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</si>
  <si>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</si>
  <si>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</si>
  <si>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</si>
  <si>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</si>
  <si>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</si>
  <si>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</si>
  <si>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</si>
  <si>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</si>
  <si>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</si>
  <si>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</si>
  <si>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</si>
  <si>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</si>
  <si>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</si>
  <si>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</si>
  <si>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</si>
  <si>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</si>
  <si>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</si>
  <si>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</si>
  <si>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</si>
  <si>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</si>
  <si>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</si>
  <si>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</si>
  <si>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</si>
  <si>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</si>
  <si>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</si>
  <si>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</si>
  <si>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</si>
  <si>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</si>
  <si>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</si>
  <si>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</si>
  <si>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</si>
  <si>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</si>
  <si>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</si>
  <si>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</si>
  <si>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</si>
  <si>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</si>
  <si>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</si>
  <si>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</si>
  <si>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</si>
  <si>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</si>
  <si>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</si>
  <si>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</si>
  <si>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</si>
  <si>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</si>
  <si>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</si>
  <si>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</si>
  <si>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</si>
  <si>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</si>
  <si>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</si>
  <si>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</si>
  <si>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</si>
  <si>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</si>
  <si>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</si>
  <si>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</si>
  <si>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</si>
  <si>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</si>
  <si>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</si>
  <si>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</si>
  <si>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</si>
  <si>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</si>
  <si>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</si>
  <si>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</si>
  <si>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</si>
  <si>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</si>
  <si>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</si>
  <si>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</si>
  <si>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</si>
  <si>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</si>
  <si>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</si>
  <si>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</si>
  <si>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</si>
  <si>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</si>
  <si>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</si>
  <si>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</si>
  <si>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</si>
  <si>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</si>
  <si>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</si>
  <si>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</si>
  <si>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</si>
  <si>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</si>
  <si>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</si>
  <si>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</si>
  <si>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</si>
  <si>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</si>
  <si>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</si>
  <si>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</si>
  <si>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</si>
  <si>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</si>
  <si>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</si>
  <si>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</si>
  <si>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</si>
  <si>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</si>
  <si>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</si>
  <si>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</si>
  <si>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</si>
  <si>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</si>
  <si>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</si>
  <si>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</si>
  <si>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</si>
  <si>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</si>
  <si>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</si>
  <si>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</si>
  <si>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</si>
  <si>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</si>
  <si>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</si>
  <si>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</si>
  <si>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</si>
  <si>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</si>
  <si>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</si>
  <si>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</si>
  <si>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</si>
  <si>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</si>
  <si>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</si>
  <si>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</si>
  <si>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</si>
  <si>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</si>
  <si>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</si>
  <si>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</si>
  <si>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</si>
  <si>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</si>
  <si>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</si>
  <si>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</si>
  <si>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</si>
  <si>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</si>
  <si>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</si>
  <si>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</si>
  <si>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</si>
  <si>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</si>
  <si>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</si>
  <si>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</si>
  <si>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</si>
  <si>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</si>
  <si>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</si>
  <si>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</si>
  <si>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</si>
  <si>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</si>
  <si>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</si>
  <si>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</si>
  <si>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</si>
  <si>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</si>
  <si>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</si>
  <si>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</si>
  <si>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</si>
  <si>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</si>
  <si>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</si>
  <si>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</si>
  <si>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</si>
  <si>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</si>
  <si>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</si>
  <si>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</si>
  <si>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</si>
  <si>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</si>
  <si>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</si>
  <si>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</si>
  <si>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</si>
  <si>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</si>
  <si>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</si>
  <si>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</si>
  <si>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</si>
  <si>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</si>
  <si>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</si>
  <si>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</si>
  <si>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</si>
  <si>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</si>
  <si>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</si>
  <si>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</si>
  <si>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</si>
  <si>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</si>
  <si>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</si>
  <si>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</si>
  <si>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</si>
  <si>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</si>
  <si>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</si>
  <si>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</si>
  <si>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</si>
  <si>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</si>
  <si>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</si>
  <si>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</si>
  <si>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</si>
  <si>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</si>
  <si>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</si>
  <si>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</si>
  <si>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</si>
  <si>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</si>
  <si>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</si>
  <si>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</si>
  <si>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</si>
  <si>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</si>
  <si>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</si>
  <si>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</si>
  <si>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</si>
  <si>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</si>
  <si>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</si>
  <si>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</si>
  <si>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</si>
  <si>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</si>
  <si>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</si>
  <si>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</si>
  <si>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</si>
  <si>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</si>
  <si>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</si>
  <si>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</si>
  <si>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</si>
  <si>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</si>
  <si>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</si>
  <si>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</si>
  <si>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</si>
  <si>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</si>
  <si>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</si>
  <si>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</si>
  <si>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</si>
  <si>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</si>
  <si>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</si>
  <si>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</si>
  <si>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</si>
  <si>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</si>
  <si>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</si>
  <si>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</si>
  <si>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</si>
  <si>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</si>
  <si>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</si>
  <si>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</si>
  <si>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</si>
  <si>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</si>
  <si>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</si>
  <si>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</si>
  <si>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</si>
  <si>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</si>
  <si>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</si>
  <si>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</si>
  <si>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</si>
  <si>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</si>
  <si>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</si>
  <si>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</si>
  <si>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</si>
  <si>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</si>
  <si>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</si>
  <si>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</si>
  <si>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</si>
  <si>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</si>
  <si>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</si>
  <si>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</si>
  <si>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</si>
  <si>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</si>
  <si>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</si>
  <si>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</si>
  <si>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</si>
  <si>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</si>
  <si>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</si>
  <si>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</si>
  <si>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</si>
  <si>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</si>
  <si>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</si>
  <si>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</si>
  <si>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</si>
  <si>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</si>
  <si>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</si>
  <si>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</si>
  <si>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</si>
  <si>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</si>
  <si>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</si>
  <si>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</si>
  <si>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</si>
  <si>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</si>
  <si>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</si>
  <si>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</si>
  <si>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</si>
  <si>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</si>
  <si>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</si>
  <si>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</si>
  <si>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</si>
  <si>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</si>
  <si>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</si>
  <si>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</si>
  <si>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</si>
  <si>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</si>
  <si>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</si>
  <si>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</si>
  <si>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</si>
  <si>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</si>
  <si>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</si>
  <si>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</si>
  <si>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</si>
  <si>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</si>
  <si>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</si>
  <si>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</si>
  <si>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</si>
  <si>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</si>
  <si>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</si>
  <si>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</si>
  <si>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</si>
  <si>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</si>
  <si>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</si>
  <si>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</si>
  <si>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</si>
  <si>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</si>
  <si>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</si>
  <si>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</si>
  <si>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</si>
  <si>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</si>
  <si>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</si>
  <si>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</si>
  <si>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</si>
  <si>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</si>
  <si>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</si>
  <si>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</si>
  <si>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</si>
  <si>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</si>
  <si>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</si>
  <si>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</si>
  <si>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</si>
  <si>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</si>
  <si>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</si>
  <si>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</si>
  <si>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</si>
  <si>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</si>
  <si>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</si>
  <si>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</si>
  <si>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</si>
  <si>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</si>
  <si>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</si>
  <si>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</si>
  <si>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</si>
  <si>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</si>
  <si>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</si>
  <si>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</si>
  <si>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</si>
  <si>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</si>
  <si>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</si>
  <si>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</si>
  <si>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</si>
  <si>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</si>
  <si>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</si>
  <si>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</si>
  <si>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</si>
  <si>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</si>
  <si>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</si>
  <si>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</si>
  <si>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</si>
  <si>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</si>
  <si>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</si>
  <si>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</si>
  <si>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</si>
  <si>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</si>
  <si>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</si>
  <si>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</si>
  <si>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</si>
  <si>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</si>
  <si>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</si>
  <si>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</si>
  <si>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</si>
  <si>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</si>
  <si>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</si>
  <si>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</si>
  <si>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</si>
  <si>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</si>
  <si>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</si>
  <si>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</si>
  <si>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</si>
  <si>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</si>
  <si>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</si>
  <si>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</si>
  <si>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</si>
  <si>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</si>
  <si>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</si>
  <si>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</si>
  <si>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</si>
  <si>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</si>
  <si>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</si>
  <si>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</si>
  <si>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</si>
  <si>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</si>
  <si>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</si>
  <si>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</si>
  <si>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</si>
  <si>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</si>
  <si>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</si>
  <si>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</si>
  <si>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</si>
  <si>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</si>
  <si>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</si>
  <si>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</si>
  <si>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</si>
  <si>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</si>
  <si>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</si>
  <si>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</si>
  <si>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</si>
  <si>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</si>
  <si>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</si>
  <si>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</si>
  <si>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</si>
  <si>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</si>
  <si>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</si>
  <si>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</si>
  <si>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</si>
  <si>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</si>
  <si>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</si>
  <si>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</si>
  <si>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</si>
  <si>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</si>
  <si>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</si>
  <si>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</si>
  <si>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</si>
  <si>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</si>
  <si>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</si>
  <si>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</si>
  <si>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</si>
  <si>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</si>
  <si>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</si>
  <si>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</si>
  <si>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</si>
  <si>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</si>
  <si>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</si>
  <si>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</si>
  <si>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</si>
  <si>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</si>
  <si>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</si>
  <si>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</si>
  <si>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</si>
  <si>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</si>
  <si>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</si>
  <si>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</si>
  <si>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</si>
  <si>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</si>
  <si>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</si>
  <si>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</si>
  <si>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</si>
  <si>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</si>
  <si>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</si>
  <si>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</si>
  <si>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</si>
  <si>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</si>
  <si>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</si>
  <si>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</si>
  <si>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</si>
  <si>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</si>
  <si>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</si>
  <si>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</si>
  <si>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</si>
  <si>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</si>
  <si>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</si>
  <si>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</si>
  <si>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</si>
  <si>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</si>
  <si>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</si>
  <si>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</si>
  <si>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</si>
  <si>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</si>
  <si>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</si>
  <si>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</si>
  <si>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</si>
  <si>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</si>
  <si>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</si>
  <si>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</si>
  <si>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</si>
  <si>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</si>
  <si>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</si>
  <si>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</si>
  <si>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</si>
  <si>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</si>
  <si>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</si>
  <si>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</si>
  <si>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</si>
  <si>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</si>
  <si>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</si>
  <si>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</si>
  <si>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</si>
  <si>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</si>
  <si>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</si>
  <si>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</si>
  <si>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</si>
  <si>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</si>
  <si>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</si>
  <si>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</si>
  <si>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</si>
  <si>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</si>
  <si>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</si>
  <si>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</si>
  <si>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</si>
  <si>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</si>
  <si>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</si>
  <si>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</si>
  <si>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</si>
  <si>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</si>
  <si>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</si>
  <si>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</si>
  <si>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</si>
  <si>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</si>
  <si>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</si>
  <si>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</si>
  <si>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</si>
  <si>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</si>
  <si>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</si>
  <si>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</si>
  <si>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</si>
  <si>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</si>
  <si>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</si>
  <si>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</si>
  <si>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</si>
  <si>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</si>
  <si>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</si>
  <si>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</si>
  <si>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</si>
  <si>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</si>
  <si>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</si>
  <si>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</si>
  <si>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</si>
  <si>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</si>
  <si>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</si>
  <si>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</si>
  <si>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</si>
  <si>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</si>
  <si>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</si>
  <si>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</si>
  <si>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</si>
  <si>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</si>
  <si>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</si>
  <si>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</si>
  <si>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</si>
  <si>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</si>
  <si>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</si>
  <si>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</si>
  <si>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</si>
  <si>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</si>
  <si>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</si>
  <si>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</si>
  <si>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</si>
  <si>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</si>
  <si>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</si>
  <si>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</si>
  <si>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</si>
  <si>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</si>
  <si>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</si>
  <si>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</si>
  <si>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</si>
  <si>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</si>
  <si>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</si>
  <si>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</si>
  <si>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</si>
  <si>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</si>
  <si>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</si>
  <si>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</si>
  <si>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</si>
  <si>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</si>
  <si>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</si>
  <si>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</si>
  <si>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</si>
  <si>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</si>
  <si>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</si>
  <si>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</si>
  <si>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</si>
  <si>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</si>
  <si>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</si>
  <si>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</si>
  <si>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</si>
  <si>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</si>
  <si>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</si>
  <si>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</si>
  <si>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</si>
  <si>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</si>
  <si>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</si>
  <si>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</si>
  <si>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</si>
  <si>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</si>
  <si>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</si>
  <si>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</si>
  <si>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</si>
  <si>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</si>
  <si>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</si>
  <si>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</si>
  <si>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</si>
  <si>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</si>
  <si>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</si>
  <si>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</si>
  <si>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</si>
  <si>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</si>
  <si>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</si>
  <si>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</si>
  <si>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</si>
  <si>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</si>
  <si>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</si>
  <si>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</si>
  <si>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</si>
  <si>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</si>
  <si>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</si>
  <si>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</si>
  <si>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</si>
  <si>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</si>
  <si>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</si>
  <si>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</si>
  <si>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</si>
  <si>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</si>
  <si>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</si>
  <si>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</si>
  <si>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</si>
  <si>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</si>
  <si>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</si>
  <si>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</si>
  <si>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</si>
  <si>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</si>
  <si>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</si>
  <si>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</si>
  <si>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</si>
  <si>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</si>
  <si>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</si>
  <si>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</si>
  <si>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</si>
  <si>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</si>
  <si>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</si>
  <si>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</si>
  <si>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</si>
  <si>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</si>
  <si>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</si>
  <si>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</si>
  <si>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</si>
  <si>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</si>
  <si>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</si>
  <si>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</si>
  <si>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</si>
  <si>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</si>
  <si>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</si>
  <si>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</si>
  <si>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</si>
  <si>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</si>
  <si>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</si>
  <si>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</si>
  <si>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</si>
  <si>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</si>
  <si>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</si>
  <si>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</si>
  <si>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</si>
  <si>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</si>
  <si>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</si>
  <si>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</si>
  <si>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</si>
  <si>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</si>
  <si>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</si>
  <si>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</si>
  <si>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</si>
  <si>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</si>
  <si>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</si>
  <si>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</si>
  <si>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</si>
  <si>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</si>
  <si>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</si>
  <si>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</si>
  <si>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</si>
  <si>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</si>
  <si>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</si>
  <si>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</si>
  <si>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</si>
  <si>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</si>
  <si>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</si>
  <si>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</si>
  <si>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</si>
  <si>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</si>
  <si>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</si>
  <si>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</si>
  <si>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</si>
  <si>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</si>
  <si>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</si>
  <si>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</si>
  <si>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</si>
  <si>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</si>
  <si>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</si>
  <si>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</si>
  <si>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</si>
  <si>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</si>
  <si>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</si>
  <si>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</si>
  <si>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</si>
  <si>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</si>
  <si>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</si>
  <si>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</si>
  <si>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</si>
  <si>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</si>
  <si>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</si>
  <si>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</si>
  <si>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</si>
  <si>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</si>
  <si>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</si>
  <si>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</si>
  <si>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</si>
  <si>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</si>
  <si>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</si>
  <si>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</si>
  <si>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</si>
  <si>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</si>
  <si>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</si>
  <si>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</si>
  <si>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</si>
  <si>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</si>
  <si>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</si>
  <si>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</si>
  <si>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</si>
  <si>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</si>
  <si>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</si>
  <si>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</si>
  <si>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</si>
  <si>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</si>
  <si>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</si>
  <si>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</si>
  <si>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</si>
  <si>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</si>
  <si>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</si>
  <si>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</si>
  <si>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</si>
  <si>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</si>
  <si>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</si>
  <si>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</si>
  <si>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</si>
  <si>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</si>
  <si>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</si>
  <si>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</si>
  <si>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</si>
  <si>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</si>
  <si>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</si>
  <si>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</si>
  <si>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</si>
  <si>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</si>
  <si>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</si>
  <si>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</si>
  <si>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</si>
  <si>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</si>
  <si>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</si>
  <si>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</si>
  <si>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</si>
  <si>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</si>
  <si>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</si>
  <si>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</si>
  <si>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</si>
  <si>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</si>
  <si>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</si>
  <si>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</si>
  <si>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</si>
  <si>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</si>
  <si>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</si>
  <si>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</si>
  <si>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</si>
  <si>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</si>
  <si>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</si>
  <si>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</si>
  <si>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</si>
  <si>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</si>
  <si>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</si>
  <si>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</si>
  <si>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</si>
  <si>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</si>
  <si>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</si>
  <si>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</si>
  <si>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</si>
  <si>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</si>
  <si>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</si>
  <si>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</si>
  <si>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</si>
  <si>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</si>
  <si>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</si>
  <si>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</si>
  <si>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</si>
  <si>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</si>
  <si>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</si>
  <si>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</si>
  <si>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</si>
  <si>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</si>
  <si>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</si>
  <si>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</si>
  <si>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</si>
  <si>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</si>
  <si>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</si>
  <si>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</si>
  <si>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</si>
  <si>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</si>
  <si>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</si>
  <si>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</si>
  <si>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</si>
  <si>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</si>
  <si>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</si>
  <si>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</si>
  <si>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</si>
  <si>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</si>
  <si>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</si>
  <si>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</si>
  <si>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</si>
  <si>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</si>
  <si>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</si>
  <si>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</si>
  <si>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</si>
  <si>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</si>
  <si>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</si>
  <si>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</si>
  <si>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</si>
  <si>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</si>
  <si>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</si>
  <si>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</si>
  <si>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</si>
  <si>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</si>
  <si>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</si>
  <si>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</si>
  <si>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</si>
  <si>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</si>
  <si>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</si>
  <si>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</si>
  <si>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</si>
  <si>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</si>
  <si>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</si>
  <si>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</si>
  <si>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</si>
  <si>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</si>
  <si>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</si>
  <si>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</si>
  <si>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</si>
  <si>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</si>
  <si>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</si>
  <si>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</si>
  <si>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</si>
  <si>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</si>
  <si>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</si>
  <si>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</si>
  <si>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</si>
  <si>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</si>
  <si>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</si>
  <si>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</si>
  <si>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</si>
  <si>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</si>
  <si>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</si>
  <si>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</si>
  <si>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</si>
  <si>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</si>
  <si>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</si>
  <si>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</si>
  <si>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</si>
  <si>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</si>
  <si>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</si>
  <si>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</si>
  <si>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</si>
  <si>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</si>
  <si>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</si>
  <si>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</si>
  <si>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</si>
  <si>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</si>
  <si>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</si>
  <si>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</si>
  <si>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</si>
  <si>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</si>
  <si>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</si>
  <si>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</si>
  <si>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</si>
  <si>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</si>
  <si>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</si>
  <si>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</si>
  <si>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</si>
  <si>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</si>
  <si>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</si>
  <si>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</si>
  <si>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</si>
  <si>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</si>
  <si>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</si>
  <si>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</si>
  <si>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</si>
  <si>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</si>
  <si>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</si>
  <si>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</si>
  <si>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</si>
  <si>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</si>
  <si>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</si>
  <si>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</si>
  <si>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</si>
  <si>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</si>
  <si>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</si>
  <si>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</si>
  <si>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</si>
  <si>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</si>
  <si>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</si>
  <si>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</si>
  <si>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</si>
  <si>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</si>
  <si>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</si>
  <si>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</si>
  <si>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</si>
  <si>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</si>
  <si>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</si>
  <si>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</si>
  <si>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</si>
  <si>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</si>
  <si>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</si>
  <si>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</si>
  <si>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</si>
  <si>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</si>
  <si>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</si>
  <si>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</si>
  <si>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</si>
  <si>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</si>
  <si>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</si>
  <si>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</si>
  <si>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</si>
  <si>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</si>
  <si>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</si>
  <si>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</si>
  <si>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</si>
  <si>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</si>
  <si>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</si>
  <si>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</si>
  <si>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</si>
  <si>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</si>
  <si>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</si>
  <si>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</si>
  <si>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</si>
  <si>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</si>
  <si>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</si>
  <si>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</si>
  <si>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</si>
  <si>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</si>
  <si>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</si>
  <si>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</si>
  <si>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</si>
  <si>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</si>
  <si>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</si>
  <si>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</si>
  <si>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</si>
  <si>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</si>
  <si>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</si>
  <si>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</si>
  <si>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</si>
  <si>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</si>
  <si>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</si>
  <si>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</si>
  <si>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</si>
  <si>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</si>
  <si>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</si>
  <si>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</si>
  <si>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</si>
  <si>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</si>
  <si>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</si>
  <si>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</si>
  <si>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</si>
  <si>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</si>
  <si>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</si>
  <si>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</si>
  <si>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</si>
  <si>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</si>
  <si>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</si>
  <si>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</si>
  <si>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</si>
  <si>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</si>
  <si>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</si>
  <si>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</si>
  <si>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</si>
  <si>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</si>
  <si>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</si>
  <si>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</si>
  <si>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</si>
  <si>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</si>
  <si>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</si>
  <si>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</si>
  <si>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</si>
  <si>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</si>
  <si>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</si>
  <si>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</si>
  <si>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</si>
  <si>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</si>
  <si>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</si>
  <si>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</si>
  <si>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</si>
  <si>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</si>
  <si>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</si>
  <si>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</si>
  <si>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</si>
  <si>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</si>
  <si>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</si>
  <si>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</si>
  <si>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</si>
  <si>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</si>
  <si>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</si>
  <si>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</si>
  <si>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</si>
  <si>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</si>
  <si>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</si>
  <si>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</si>
  <si>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</si>
  <si>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</si>
  <si>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</si>
  <si>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</si>
  <si>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</si>
  <si>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</si>
  <si>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</si>
  <si>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</si>
  <si>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</si>
  <si>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</si>
  <si>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</si>
  <si>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</si>
  <si>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</si>
  <si>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</si>
  <si>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</si>
  <si>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</si>
  <si>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</si>
  <si>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</si>
  <si>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</si>
  <si>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</si>
  <si>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</si>
  <si>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</si>
  <si>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</si>
  <si>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</si>
  <si>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</si>
  <si>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</si>
  <si>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</si>
  <si>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</si>
  <si>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</si>
  <si>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</si>
  <si>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</si>
  <si>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</si>
  <si>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</si>
  <si>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</si>
  <si>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</si>
  <si>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</si>
  <si>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</si>
  <si>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</si>
  <si>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</si>
  <si>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</si>
  <si>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</si>
  <si>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</si>
  <si>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</si>
  <si>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</si>
  <si>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</si>
  <si>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</si>
  <si>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</si>
  <si>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</si>
  <si>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</si>
  <si>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</si>
  <si>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</si>
  <si>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</si>
  <si>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</si>
  <si>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</si>
  <si>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</si>
  <si>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</si>
  <si>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</si>
  <si>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</si>
  <si>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</si>
  <si>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</si>
  <si>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</si>
  <si>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</si>
  <si>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</si>
  <si>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</si>
  <si>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</si>
  <si>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</si>
  <si>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</si>
  <si>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</si>
  <si>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</si>
  <si>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</si>
  <si>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</si>
  <si>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</si>
  <si>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</si>
  <si>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</si>
  <si>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</si>
  <si>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</si>
  <si>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</si>
  <si>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</si>
  <si>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</si>
  <si>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</si>
  <si>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</si>
  <si>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</si>
  <si>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</si>
  <si>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</si>
  <si>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</si>
  <si>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</si>
  <si>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</si>
  <si>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</si>
  <si>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</si>
  <si>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</si>
  <si>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</si>
  <si>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</si>
  <si>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</si>
  <si>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</si>
  <si>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</si>
  <si>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</si>
  <si>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</si>
  <si>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</si>
  <si>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</si>
  <si>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</si>
  <si>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</si>
  <si>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</si>
  <si>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</si>
  <si>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</si>
  <si>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</si>
  <si>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</si>
  <si>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</si>
  <si>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</si>
  <si>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</si>
  <si>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</si>
  <si>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</si>
  <si>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</si>
  <si>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</si>
  <si>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</si>
  <si>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</si>
  <si>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</si>
  <si>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</si>
  <si>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</si>
  <si>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</si>
  <si>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</si>
  <si>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</si>
  <si>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</si>
  <si>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</si>
  <si>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</si>
  <si>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</si>
  <si>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</si>
  <si>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</si>
  <si>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</si>
  <si>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</si>
  <si>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</si>
  <si>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</si>
  <si>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</si>
  <si>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</si>
  <si>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</si>
  <si>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</si>
  <si>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</si>
  <si>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</si>
  <si>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</si>
  <si>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</si>
  <si>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</si>
  <si>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</si>
  <si>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</si>
  <si>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</si>
  <si>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</si>
  <si>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</si>
  <si>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</si>
  <si>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</si>
  <si>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</si>
  <si>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</si>
  <si>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</si>
  <si>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</si>
  <si>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</si>
  <si>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</si>
  <si>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</si>
  <si>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</si>
  <si>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</si>
  <si>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</si>
  <si>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</si>
  <si>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</si>
  <si>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</si>
  <si>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</si>
  <si>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</si>
  <si>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</si>
  <si>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</si>
  <si>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</si>
  <si>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</si>
  <si>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</si>
  <si>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</si>
  <si>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</si>
  <si>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</si>
  <si>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</si>
  <si>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</si>
  <si>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</si>
  <si>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</si>
  <si>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</si>
  <si>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</si>
  <si>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</si>
  <si>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</si>
  <si>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</si>
  <si>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</si>
  <si>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</si>
  <si>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</si>
  <si>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</si>
  <si>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</si>
  <si>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</si>
  <si>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</si>
  <si>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</si>
  <si>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</si>
  <si>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</si>
  <si>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</si>
  <si>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</si>
  <si>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</si>
  <si>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</si>
  <si>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</si>
  <si>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</si>
  <si>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</si>
  <si>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</si>
  <si>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</si>
  <si>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</si>
  <si>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</si>
  <si>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</si>
  <si>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</si>
  <si>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</si>
  <si>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</si>
  <si>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</si>
  <si>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</si>
  <si>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</si>
  <si>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</si>
  <si>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</si>
  <si>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</si>
  <si>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</si>
  <si>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</si>
  <si>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</si>
  <si>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</si>
  <si>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</si>
  <si>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</si>
  <si>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</si>
  <si>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</si>
  <si>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</si>
  <si>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</si>
  <si>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</si>
  <si>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</si>
  <si>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</si>
  <si>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</si>
  <si>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</si>
  <si>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</si>
  <si>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</si>
  <si>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</si>
  <si>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</si>
  <si>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</si>
  <si>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</si>
  <si>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</si>
  <si>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</si>
  <si>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</si>
  <si>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</si>
  <si>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</si>
  <si>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</si>
  <si>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</si>
  <si>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</si>
  <si>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</si>
  <si>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</si>
  <si>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</si>
  <si>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</si>
  <si>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</si>
  <si>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</si>
  <si>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</si>
  <si>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</si>
  <si>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</si>
  <si>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</si>
  <si>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</si>
  <si>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</si>
  <si>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</si>
  <si>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</si>
  <si>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</si>
  <si>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</si>
  <si>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</si>
  <si>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</si>
  <si>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</si>
  <si>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</si>
  <si>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</si>
  <si>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</si>
  <si>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</si>
  <si>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</si>
  <si>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</si>
  <si>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</si>
  <si>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</si>
  <si>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</si>
  <si>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</si>
  <si>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</si>
  <si>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</si>
  <si>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</si>
  <si>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</si>
  <si>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</si>
  <si>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</si>
  <si>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</si>
  <si>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</si>
  <si>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</si>
  <si>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</si>
  <si>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</si>
  <si>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</si>
  <si>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</si>
  <si>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</si>
  <si>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</si>
  <si>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</si>
  <si>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</si>
  <si>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</si>
  <si>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</si>
  <si>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</si>
  <si>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</si>
  <si>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</si>
  <si>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</si>
  <si>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</si>
  <si>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</si>
  <si>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</si>
  <si>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</si>
  <si>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</si>
  <si>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</si>
  <si>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</si>
  <si>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</si>
  <si>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</si>
  <si>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</si>
  <si>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</si>
  <si>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</si>
  <si>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</si>
  <si>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</si>
  <si>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</si>
  <si>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</si>
  <si>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</si>
  <si>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</si>
  <si>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</si>
  <si>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</si>
  <si>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</si>
  <si>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</si>
  <si>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</si>
  <si>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</si>
  <si>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</si>
  <si>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</si>
  <si>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</si>
  <si>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</si>
  <si>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</si>
  <si>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</si>
  <si>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</si>
  <si>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</si>
  <si>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</si>
  <si>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</si>
  <si>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</si>
  <si>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</si>
  <si>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</si>
  <si>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</si>
  <si>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</si>
  <si>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</si>
  <si>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</si>
  <si>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</si>
  <si>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</si>
  <si>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</si>
  <si>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</si>
  <si>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</si>
  <si>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</si>
  <si>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</si>
  <si>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</si>
  <si>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</si>
  <si>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</si>
  <si>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</si>
  <si>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</si>
  <si>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</si>
  <si>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</si>
  <si>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</si>
  <si>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</si>
  <si>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</si>
  <si>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</si>
  <si>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</si>
  <si>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</si>
  <si>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</si>
  <si>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</si>
  <si>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</si>
  <si>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</si>
  <si>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</si>
  <si>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</si>
  <si>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</si>
  <si>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</si>
  <si>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</si>
  <si>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</si>
  <si>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</si>
  <si>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</si>
  <si>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</si>
  <si>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</si>
  <si>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</si>
  <si>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</si>
  <si>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</si>
  <si>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</si>
  <si>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</si>
  <si>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</si>
  <si>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</si>
  <si>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</si>
  <si>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</si>
  <si>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</si>
  <si>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</si>
  <si>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</si>
  <si>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</si>
  <si>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</si>
  <si>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</si>
  <si>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</si>
  <si>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</si>
  <si>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</si>
  <si>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</si>
  <si>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</si>
  <si>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</si>
  <si>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</si>
  <si>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</si>
  <si>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</si>
  <si>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</si>
  <si>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</si>
  <si>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</si>
  <si>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</si>
  <si>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</si>
  <si>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</si>
  <si>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</si>
  <si>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</si>
  <si>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</si>
  <si>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</si>
  <si>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</si>
  <si>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</si>
  <si>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</si>
  <si>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</si>
  <si>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</si>
  <si>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</si>
  <si>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</si>
  <si>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</si>
  <si>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</si>
  <si>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</si>
  <si>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</si>
  <si>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</si>
  <si>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</si>
  <si>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</si>
  <si>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</si>
  <si>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</si>
  <si>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</si>
  <si>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</si>
  <si>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</si>
  <si>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</si>
  <si>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</si>
  <si>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</si>
  <si>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</si>
  <si>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</si>
  <si>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</si>
  <si>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</si>
  <si>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</si>
  <si>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</si>
  <si>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</si>
  <si>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</si>
  <si>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</si>
  <si>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</si>
  <si>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</si>
  <si>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</si>
  <si>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</si>
  <si>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</si>
  <si>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</si>
  <si>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</si>
  <si>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</si>
  <si>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</si>
  <si>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</si>
  <si>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</si>
  <si>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</si>
  <si>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</si>
  <si>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</si>
  <si>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</si>
  <si>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</si>
  <si>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</si>
  <si>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</si>
  <si>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</si>
  <si>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</si>
  <si>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</si>
  <si>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</si>
  <si>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</si>
  <si>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</si>
  <si>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</si>
  <si>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</si>
  <si>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</si>
  <si>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</si>
  <si>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</si>
  <si>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</si>
  <si>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</si>
  <si>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</si>
  <si>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</si>
  <si>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</si>
  <si>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</si>
  <si>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</si>
  <si>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</si>
  <si>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</si>
  <si>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</si>
  <si>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</si>
  <si>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</si>
  <si>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</si>
  <si>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</si>
  <si>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</si>
  <si>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</si>
  <si>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</si>
  <si>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</si>
  <si>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</si>
  <si>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</si>
  <si>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</si>
  <si>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</si>
  <si>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</si>
  <si>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</si>
  <si>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</si>
  <si>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</si>
  <si>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</si>
  <si>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</si>
  <si>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</si>
  <si>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</si>
  <si>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</si>
  <si>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</si>
  <si>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</si>
  <si>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</si>
  <si>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</si>
  <si>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</si>
  <si>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</si>
  <si>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</si>
  <si>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</si>
  <si>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</si>
  <si>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</si>
  <si>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</si>
  <si>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</si>
  <si>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</si>
  <si>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</si>
  <si>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</si>
  <si>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</si>
  <si>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</si>
  <si>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</si>
  <si>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</si>
  <si>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</si>
  <si>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</si>
  <si>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</si>
  <si>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</si>
  <si>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</si>
  <si>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</si>
  <si>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</si>
  <si>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</si>
  <si>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</si>
  <si>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</si>
  <si>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</si>
  <si>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</si>
  <si>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</si>
  <si>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</si>
  <si>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</si>
  <si>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</si>
  <si>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</si>
  <si>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</si>
  <si>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</si>
  <si>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</si>
  <si>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</si>
  <si>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</si>
  <si>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</si>
  <si>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</si>
  <si>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</si>
  <si>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</si>
  <si>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</si>
  <si>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</si>
  <si>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</si>
  <si>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</si>
  <si>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</si>
  <si>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</si>
  <si>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</si>
  <si>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</si>
  <si>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</si>
  <si>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</si>
  <si>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</si>
  <si>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</si>
  <si>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</si>
  <si>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</si>
  <si>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</si>
  <si>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</si>
  <si>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</si>
  <si>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</si>
  <si>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</si>
  <si>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</si>
  <si>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</si>
  <si>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</si>
  <si>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</si>
  <si>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</si>
  <si>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</si>
  <si>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</si>
  <si>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</si>
  <si>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</si>
  <si>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</si>
  <si>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</si>
  <si>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</si>
  <si>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</si>
  <si>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</si>
  <si>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</si>
  <si>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</si>
  <si>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</si>
  <si>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</si>
  <si>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</si>
  <si>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</si>
  <si>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</si>
  <si>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</si>
  <si>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</si>
  <si>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</si>
  <si>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</si>
  <si>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</si>
  <si>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</si>
  <si>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</si>
  <si>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</si>
  <si>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</si>
  <si>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</si>
  <si>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</si>
  <si>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</si>
  <si>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</si>
  <si>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</si>
  <si>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</si>
  <si>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</si>
  <si>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</si>
  <si>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</si>
  <si>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</si>
  <si>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</si>
  <si>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</si>
  <si>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</si>
  <si>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</si>
  <si>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</si>
  <si>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</si>
  <si>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</si>
  <si>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</si>
  <si>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</si>
  <si>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</si>
  <si>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</si>
  <si>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</si>
  <si>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</si>
  <si>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</si>
  <si>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</si>
  <si>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</si>
  <si>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</si>
  <si>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</si>
  <si>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</si>
  <si>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</si>
  <si>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</si>
  <si>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</si>
  <si>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</si>
  <si>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</si>
  <si>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</si>
  <si>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</si>
  <si>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</si>
  <si>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</si>
  <si>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</si>
  <si>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</si>
  <si>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</si>
  <si>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</si>
  <si>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</si>
  <si>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</si>
  <si>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</si>
  <si>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</si>
  <si>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</si>
  <si>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</si>
  <si>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</si>
  <si>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</si>
  <si>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</si>
  <si>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</si>
  <si>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</si>
  <si>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</si>
  <si>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</si>
  <si>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</si>
  <si>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</si>
  <si>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</si>
  <si>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</si>
  <si>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</si>
  <si>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</si>
  <si>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</si>
  <si>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</si>
  <si>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</si>
  <si>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</si>
  <si>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</si>
  <si>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</si>
  <si>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</si>
  <si>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</si>
  <si>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</si>
  <si>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</si>
  <si>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</si>
  <si>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</si>
  <si>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</si>
  <si>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</si>
  <si>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</si>
  <si>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</si>
  <si>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</si>
  <si>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</si>
  <si>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</si>
  <si>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</si>
  <si>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</si>
  <si>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</si>
  <si>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</si>
  <si>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</si>
  <si>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</si>
  <si>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</si>
  <si>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</si>
  <si>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</si>
  <si>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</si>
  <si>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</si>
  <si>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</si>
  <si>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</si>
  <si>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</si>
  <si>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</si>
  <si>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</si>
  <si>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</si>
  <si>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</si>
  <si>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</si>
  <si>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</si>
  <si>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</si>
  <si>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</si>
  <si>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</si>
  <si>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</si>
  <si>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</si>
  <si>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</si>
  <si>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</si>
  <si>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</si>
  <si>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</si>
  <si>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</si>
  <si>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</si>
  <si>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</si>
  <si>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</si>
  <si>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</si>
  <si>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</si>
  <si>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</si>
  <si>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</si>
  <si>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</si>
  <si>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</si>
  <si>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</si>
  <si>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</si>
  <si>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</si>
  <si>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</si>
  <si>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</si>
  <si>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</si>
  <si>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</si>
  <si>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</si>
  <si>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</si>
  <si>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</si>
  <si>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</si>
  <si>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</si>
  <si>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</si>
  <si>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</si>
  <si>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</si>
  <si>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</si>
  <si>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</si>
  <si>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</si>
  <si>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</si>
  <si>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</si>
  <si>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</si>
  <si>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</si>
  <si>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</si>
  <si>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</si>
  <si>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</si>
  <si>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</si>
  <si>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</si>
  <si>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</si>
  <si>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</si>
  <si>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</si>
  <si>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</si>
  <si>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</si>
  <si>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</si>
  <si>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</si>
  <si>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</si>
  <si>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</si>
  <si>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</si>
  <si>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</si>
  <si>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</si>
  <si>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</si>
  <si>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</si>
  <si>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</si>
  <si>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</si>
  <si>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</si>
  <si>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</si>
  <si>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</si>
  <si>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</si>
  <si>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</si>
  <si>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</si>
  <si>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</si>
  <si>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</si>
  <si>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</si>
  <si>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</si>
  <si>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</si>
  <si>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</si>
  <si>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</si>
  <si>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</si>
  <si>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</si>
  <si>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</si>
  <si>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</si>
  <si>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</si>
  <si>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</si>
  <si>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</si>
  <si>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</si>
  <si>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</si>
  <si>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</si>
  <si>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</si>
  <si>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</si>
  <si>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</si>
  <si>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</si>
  <si>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</si>
  <si>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</si>
  <si>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</si>
  <si>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</si>
  <si>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</si>
  <si>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</si>
  <si>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</si>
  <si>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</si>
  <si>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</si>
  <si>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</si>
  <si>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</si>
  <si>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</si>
  <si>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</si>
  <si>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</si>
  <si>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</si>
  <si>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</si>
  <si>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</si>
  <si>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</si>
  <si>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</si>
  <si>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</si>
  <si>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</si>
  <si>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</si>
  <si>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</si>
  <si>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</si>
  <si>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</si>
  <si>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</si>
  <si>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</si>
  <si>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</si>
  <si>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</si>
  <si>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</si>
  <si>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</si>
  <si>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</si>
  <si>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</si>
  <si>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</si>
  <si>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</si>
  <si>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</si>
  <si>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</si>
  <si>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</si>
  <si>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</si>
  <si>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</si>
  <si>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</si>
  <si>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</si>
  <si>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</si>
  <si>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</si>
  <si>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</si>
  <si>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</si>
  <si>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</si>
  <si>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</si>
  <si>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</si>
  <si>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</si>
  <si>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</si>
  <si>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</si>
  <si>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</si>
  <si>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</si>
  <si>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</si>
  <si>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</si>
  <si>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</si>
  <si>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</si>
  <si>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</si>
  <si>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</si>
  <si>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</si>
  <si>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</si>
  <si>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</si>
  <si>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</si>
  <si>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</si>
  <si>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</si>
  <si>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</si>
  <si>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</si>
  <si>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</si>
  <si>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</si>
  <si>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</si>
  <si>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</si>
  <si>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</si>
  <si>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</si>
  <si>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</si>
  <si>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</si>
  <si>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</si>
  <si>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</si>
  <si>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</si>
  <si>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</si>
  <si>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</si>
  <si>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</si>
  <si>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</si>
  <si>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</si>
  <si>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</si>
  <si>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</si>
  <si>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</si>
  <si>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</si>
  <si>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</si>
  <si>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</si>
  <si>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</si>
  <si>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</si>
  <si>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</si>
  <si>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</si>
  <si>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</si>
  <si>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</si>
  <si>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</si>
  <si>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</si>
  <si>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</si>
  <si>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</si>
  <si>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</si>
  <si>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</si>
  <si>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</si>
  <si>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</si>
  <si>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</si>
  <si>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</si>
  <si>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</si>
  <si>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</si>
  <si>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</si>
  <si>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</si>
  <si>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</si>
  <si>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</si>
  <si>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</si>
  <si>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</si>
  <si>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</si>
  <si>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</si>
  <si>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</si>
  <si>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</si>
  <si>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</si>
  <si>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</si>
  <si>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</si>
  <si>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</si>
  <si>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</si>
  <si>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</si>
  <si>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</si>
  <si>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</si>
  <si>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</si>
  <si>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</si>
  <si>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</si>
  <si>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</si>
  <si>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</si>
  <si>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</si>
  <si>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</si>
  <si>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</si>
  <si>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</si>
  <si>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</si>
  <si>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</si>
  <si>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</si>
  <si>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</si>
  <si>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</si>
  <si>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</si>
  <si>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</si>
  <si>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</si>
  <si>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</si>
  <si>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</si>
  <si>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</si>
  <si>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</si>
  <si>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</si>
  <si>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</si>
  <si>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</si>
  <si>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</si>
  <si>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</si>
  <si>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</si>
  <si>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</si>
  <si>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</si>
  <si>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</si>
  <si>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</si>
  <si>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</si>
  <si>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</si>
  <si>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</si>
  <si>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</si>
  <si>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</si>
  <si>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</si>
  <si>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</si>
  <si>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</si>
  <si>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</si>
  <si>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</si>
  <si>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</si>
  <si>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</si>
  <si>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</si>
  <si>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</si>
  <si>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</si>
  <si>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</si>
  <si>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</si>
  <si>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</si>
  <si>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</si>
  <si>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</si>
  <si>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</si>
  <si>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</si>
  <si>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</si>
  <si>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</si>
  <si>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</si>
  <si>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</si>
  <si>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</si>
  <si>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</si>
  <si>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</si>
  <si>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</si>
  <si>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</si>
  <si>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</si>
  <si>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</si>
  <si>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</si>
  <si>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</si>
  <si>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</si>
  <si>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</si>
  <si>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</si>
  <si>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</si>
  <si>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</si>
  <si>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</si>
  <si>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</si>
  <si>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</si>
  <si>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</si>
  <si>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</si>
  <si>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</si>
  <si>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</si>
  <si>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</si>
  <si>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</si>
  <si>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</si>
  <si>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</si>
  <si>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</si>
  <si>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</si>
  <si>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</si>
  <si>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</si>
  <si>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</si>
  <si>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</si>
  <si>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</si>
  <si>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</si>
  <si>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</si>
  <si>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</si>
  <si>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</si>
  <si>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</si>
  <si>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</si>
  <si>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</si>
  <si>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</si>
  <si>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</si>
  <si>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</si>
  <si>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</si>
  <si>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</si>
  <si>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</si>
  <si>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</si>
  <si>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</si>
  <si>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</si>
  <si>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</si>
  <si>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</si>
  <si>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</si>
  <si>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</si>
  <si>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</si>
  <si>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</si>
  <si>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</si>
  <si>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</si>
  <si>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</si>
  <si>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</si>
  <si>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</si>
  <si>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</si>
  <si>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</si>
  <si>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</si>
  <si>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</si>
  <si>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</si>
  <si>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</si>
  <si>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</si>
  <si>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</si>
  <si>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</si>
  <si>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</si>
  <si>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</si>
  <si>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</si>
  <si>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</si>
  <si>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</si>
  <si>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</si>
  <si>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</si>
  <si>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</si>
  <si>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</si>
  <si>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</si>
  <si>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</si>
  <si>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</si>
  <si>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</si>
  <si>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</si>
  <si>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</si>
  <si>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</si>
  <si>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</si>
  <si>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</si>
  <si>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</si>
  <si>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</si>
  <si>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</si>
  <si>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</si>
  <si>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</si>
  <si>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</si>
  <si>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</si>
  <si>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</si>
  <si>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</si>
  <si>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</si>
  <si>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</si>
  <si>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</si>
  <si>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</si>
  <si>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</si>
  <si>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</si>
  <si>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</si>
  <si>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</si>
  <si>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</si>
  <si>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</si>
  <si>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</si>
  <si>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</si>
  <si>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</si>
  <si>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</si>
  <si>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</si>
  <si>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</si>
  <si>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</si>
  <si>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</si>
  <si>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</si>
  <si>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</si>
  <si>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</si>
  <si>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</si>
  <si>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</si>
  <si>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</si>
  <si>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</si>
  <si>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</si>
  <si>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</si>
  <si>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</si>
  <si>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</si>
  <si>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</si>
  <si>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</si>
  <si>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</si>
  <si>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</si>
  <si>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</si>
  <si>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</si>
  <si>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</si>
  <si>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</si>
  <si>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</si>
  <si>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</si>
  <si>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</si>
  <si>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</si>
  <si>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</si>
  <si>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</si>
  <si>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</si>
  <si>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</si>
  <si>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</si>
  <si>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</si>
  <si>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</si>
  <si>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</si>
  <si>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</si>
  <si>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</si>
  <si>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</si>
  <si>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</si>
  <si>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</si>
  <si>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</si>
  <si>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</si>
  <si>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</si>
  <si>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</si>
  <si>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</si>
  <si>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</si>
  <si>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</si>
  <si>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</si>
  <si>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</si>
  <si>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</si>
  <si>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</si>
  <si>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</si>
  <si>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</si>
  <si>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</si>
  <si>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</si>
  <si>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</si>
  <si>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</si>
  <si>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</si>
  <si>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</si>
  <si>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</si>
  <si>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</si>
  <si>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</si>
  <si>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</si>
  <si>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</si>
  <si>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</si>
  <si>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</si>
  <si>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</si>
  <si>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</si>
  <si>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</si>
  <si>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</si>
  <si>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</si>
  <si>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</si>
  <si>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</si>
  <si>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</si>
  <si>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</si>
  <si>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</si>
  <si>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</si>
  <si>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</si>
  <si>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</si>
  <si>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</si>
  <si>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</si>
  <si>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</si>
  <si>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</si>
  <si>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</si>
  <si>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</si>
  <si>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</si>
  <si>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</si>
  <si>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</si>
  <si>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</si>
  <si>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</si>
  <si>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</si>
  <si>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</si>
  <si>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</si>
  <si>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</si>
  <si>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</si>
  <si>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</si>
  <si>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</si>
  <si>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</si>
  <si>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</si>
  <si>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</si>
  <si>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</si>
  <si>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</si>
  <si>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</si>
  <si>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</si>
  <si>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</si>
  <si>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</si>
  <si>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</si>
  <si>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</si>
  <si>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</si>
  <si>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</si>
  <si>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</si>
  <si>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</si>
  <si>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</si>
  <si>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</si>
  <si>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</si>
  <si>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</si>
  <si>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</si>
  <si>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</si>
  <si>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</si>
  <si>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</si>
  <si>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</si>
  <si>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</si>
  <si>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</si>
  <si>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</si>
  <si>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</si>
  <si>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</si>
  <si>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</si>
  <si>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</si>
  <si>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</si>
  <si>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</si>
  <si>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</si>
  <si>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</si>
  <si>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</si>
  <si>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</si>
  <si>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</si>
  <si>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</si>
  <si>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</si>
  <si>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</si>
  <si>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</si>
  <si>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</si>
  <si>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</si>
  <si>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</si>
  <si>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</si>
  <si>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</si>
  <si>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</si>
  <si>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</si>
  <si>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</si>
  <si>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</si>
  <si>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</si>
  <si>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</si>
  <si>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</si>
  <si>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</si>
  <si>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</si>
  <si>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</si>
  <si>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</si>
  <si>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</si>
  <si>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</si>
  <si>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</si>
  <si>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</si>
  <si>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</si>
  <si>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</si>
  <si>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</si>
  <si>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</si>
  <si>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</si>
  <si>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</si>
  <si>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</si>
  <si>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</si>
  <si>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</si>
  <si>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</si>
  <si>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</si>
  <si>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</si>
  <si>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</si>
  <si>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</si>
  <si>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</si>
  <si>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</si>
  <si>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</si>
  <si>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</si>
  <si>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</si>
  <si>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</si>
  <si>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</si>
  <si>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</si>
  <si>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</si>
  <si>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</si>
  <si>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</si>
  <si>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</si>
  <si>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</si>
  <si>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</si>
  <si>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</si>
  <si>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</si>
  <si>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</si>
  <si>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</si>
  <si>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</si>
  <si>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</si>
  <si>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</si>
  <si>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</si>
  <si>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</si>
  <si>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</si>
  <si>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</si>
  <si>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</si>
  <si>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</si>
  <si>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</si>
  <si>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</si>
  <si>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</si>
  <si>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</si>
  <si>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</si>
  <si>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</si>
  <si>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</si>
  <si>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</si>
  <si>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</si>
  <si>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</si>
  <si>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</si>
  <si>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</si>
  <si>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</si>
  <si>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</si>
  <si>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</si>
  <si>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</si>
  <si>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</si>
  <si>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</si>
  <si>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</si>
  <si>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</si>
  <si>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</si>
  <si>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</si>
  <si>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</si>
  <si>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</si>
  <si>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</si>
  <si>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</si>
  <si>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</si>
  <si>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</si>
  <si>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</si>
  <si>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</si>
  <si>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</si>
  <si>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</si>
  <si>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</si>
  <si>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</si>
  <si>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</si>
  <si>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</si>
  <si>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</si>
  <si>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</si>
  <si>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</si>
  <si>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</si>
  <si>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</si>
  <si>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</si>
  <si>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</si>
  <si>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</si>
  <si>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</si>
  <si>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</si>
  <si>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</si>
  <si>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</si>
  <si>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</si>
  <si>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</si>
  <si>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</si>
  <si>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</si>
  <si>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</si>
  <si>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</si>
  <si>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</si>
  <si>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</si>
  <si>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</si>
  <si>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</si>
  <si>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</si>
  <si>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</si>
  <si>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</si>
  <si>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</si>
  <si>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</si>
  <si>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</si>
  <si>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</si>
  <si>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</si>
  <si>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</si>
  <si>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</si>
  <si>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</si>
  <si>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</si>
  <si>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</si>
  <si>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</si>
  <si>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</si>
  <si>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</si>
  <si>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</si>
  <si>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</si>
  <si>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</si>
  <si>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</si>
  <si>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</si>
  <si>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</si>
  <si>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</si>
  <si>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</si>
  <si>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</si>
  <si>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</si>
  <si>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</si>
  <si>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</si>
  <si>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</si>
  <si>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</si>
  <si>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</si>
  <si>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</si>
  <si>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</si>
  <si>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</si>
  <si>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</si>
  <si>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</si>
  <si>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</si>
  <si>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</si>
  <si>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</si>
  <si>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</si>
  <si>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</si>
  <si>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</si>
  <si>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</si>
  <si>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</si>
  <si>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</si>
  <si>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</si>
  <si>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</si>
  <si>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</si>
  <si>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</si>
  <si>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</si>
  <si>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</si>
  <si>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</si>
  <si>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</si>
  <si>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</si>
  <si>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</si>
  <si>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</si>
  <si>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</si>
  <si>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</si>
  <si>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</si>
  <si>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</si>
  <si>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</si>
  <si>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</si>
  <si>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</si>
  <si>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</si>
  <si>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</si>
  <si>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</si>
  <si>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</si>
  <si>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</si>
  <si>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</si>
  <si>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</si>
  <si>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</si>
  <si>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</si>
  <si>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</si>
  <si>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</si>
  <si>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</si>
  <si>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</si>
  <si>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</si>
  <si>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</si>
  <si>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</si>
  <si>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</si>
  <si>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</si>
  <si>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</si>
  <si>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</si>
  <si>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</si>
  <si>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</si>
  <si>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</si>
  <si>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</si>
  <si>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</si>
  <si>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</si>
  <si>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</si>
  <si>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</si>
  <si>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</si>
  <si>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</si>
  <si>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</si>
  <si>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</si>
  <si>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</si>
  <si>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</si>
  <si>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</si>
  <si>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</si>
  <si>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</si>
  <si>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</si>
  <si>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</si>
  <si>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</si>
  <si>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</si>
  <si>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</si>
  <si>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</si>
  <si>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</si>
  <si>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</si>
  <si>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</si>
  <si>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</si>
  <si>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</si>
  <si>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</si>
  <si>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</si>
  <si>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</si>
  <si>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</si>
  <si>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</si>
  <si>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</si>
  <si>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</si>
  <si>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</si>
  <si>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</si>
  <si>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</si>
  <si>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</si>
  <si>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</si>
  <si>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</si>
  <si>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</si>
  <si>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</si>
  <si>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</si>
  <si>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</si>
  <si>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</si>
  <si>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</si>
  <si>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</si>
  <si>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</si>
  <si>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</si>
  <si>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</si>
  <si>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</si>
  <si>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</si>
  <si>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</si>
  <si>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</si>
  <si>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</si>
  <si>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</si>
  <si>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</si>
  <si>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</si>
  <si>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</si>
  <si>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</si>
  <si>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</si>
  <si>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</si>
  <si>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</si>
  <si>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</si>
  <si>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</si>
  <si>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</si>
  <si>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</si>
  <si>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</si>
  <si>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</si>
  <si>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</si>
  <si>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</si>
  <si>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</si>
  <si>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</si>
  <si>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</si>
  <si>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</si>
  <si>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</si>
  <si>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</si>
  <si>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</si>
  <si>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</si>
  <si>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</si>
  <si>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</si>
  <si>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</si>
  <si>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</si>
  <si>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</si>
  <si>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</si>
  <si>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</si>
  <si>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</si>
  <si>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</si>
  <si>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</si>
  <si>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</si>
  <si>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</si>
  <si>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</si>
  <si>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</si>
  <si>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</si>
  <si>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</si>
  <si>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</si>
  <si>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</si>
  <si>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</si>
  <si>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</si>
  <si>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</si>
  <si>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</si>
  <si>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</si>
  <si>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</si>
  <si>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</si>
  <si>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</si>
  <si>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</si>
  <si>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</si>
  <si>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</si>
  <si>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</si>
  <si>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</si>
  <si>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</si>
  <si>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</si>
  <si>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</si>
  <si>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</si>
  <si>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</si>
  <si>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</si>
  <si>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</si>
  <si>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</si>
  <si>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</si>
  <si>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</si>
  <si>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</si>
  <si>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</si>
  <si>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</si>
  <si>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</si>
  <si>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</si>
  <si>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</si>
  <si>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</si>
  <si>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</si>
  <si>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</si>
  <si>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</si>
  <si>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</si>
  <si>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</si>
  <si>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</si>
  <si>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</si>
  <si>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</si>
  <si>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</si>
  <si>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</si>
  <si>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</si>
  <si>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</si>
  <si>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</si>
  <si>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</si>
  <si>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</si>
  <si>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</si>
  <si>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</si>
  <si>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</si>
  <si>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</si>
  <si>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</si>
  <si>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</si>
  <si>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</si>
  <si>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</si>
  <si>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</si>
  <si>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</si>
  <si>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</si>
  <si>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</si>
  <si>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</si>
  <si>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</si>
  <si>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</si>
  <si>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</si>
  <si>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</si>
  <si>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</si>
  <si>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</si>
  <si>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</si>
  <si>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</si>
  <si>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</si>
  <si>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</si>
  <si>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</si>
  <si>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</si>
  <si>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</si>
  <si>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</si>
  <si>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</si>
  <si>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</si>
  <si>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</si>
  <si>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</si>
  <si>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</si>
  <si>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</si>
  <si>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</si>
  <si>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</si>
  <si>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</si>
  <si>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</si>
  <si>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</si>
  <si>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</si>
  <si>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</si>
  <si>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</si>
  <si>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</si>
  <si>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</si>
  <si>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</si>
  <si>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</si>
  <si>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</si>
  <si>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</si>
  <si>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</si>
  <si>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</si>
  <si>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</si>
  <si>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</si>
  <si>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</si>
  <si>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</si>
  <si>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</si>
  <si>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</si>
  <si>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</si>
  <si>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</si>
  <si>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</si>
  <si>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</si>
  <si>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</si>
  <si>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</si>
  <si>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</si>
  <si>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</si>
  <si>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</si>
  <si>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</si>
  <si>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</si>
  <si>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</si>
  <si>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</si>
  <si>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</si>
  <si>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</si>
  <si>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</si>
  <si>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</si>
  <si>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</si>
  <si>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</si>
  <si>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</si>
  <si>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</si>
  <si>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</si>
  <si>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</si>
  <si>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</si>
  <si>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</si>
  <si>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</si>
  <si>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</si>
  <si>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</si>
  <si>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</si>
  <si>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</si>
  <si>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</si>
  <si>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</si>
  <si>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</si>
  <si>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</si>
  <si>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</si>
  <si>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</si>
  <si>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</si>
  <si>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</si>
  <si>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</si>
  <si>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</si>
  <si>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</si>
  <si>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</si>
  <si>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</si>
  <si>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</si>
  <si>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</si>
  <si>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</si>
  <si>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</si>
  <si>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</si>
  <si>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</si>
  <si>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</si>
  <si>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</si>
  <si>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</si>
  <si>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</si>
  <si>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</si>
  <si>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</si>
  <si>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</si>
  <si>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</si>
  <si>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</si>
  <si>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</si>
  <si>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</si>
  <si>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</si>
  <si>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</si>
  <si>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</si>
  <si>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</si>
  <si>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</si>
  <si>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</si>
  <si>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</si>
  <si>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</si>
  <si>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</si>
  <si>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</si>
  <si>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</si>
  <si>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</si>
  <si>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</si>
  <si>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</si>
  <si>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</si>
  <si>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</si>
  <si>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</si>
  <si>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</si>
  <si>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</si>
  <si>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</si>
  <si>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</si>
  <si>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</si>
  <si>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</si>
  <si>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</si>
  <si>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</si>
  <si>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</si>
  <si>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</si>
  <si>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</si>
  <si>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</si>
  <si>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</si>
  <si>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</si>
  <si>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</si>
  <si>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</si>
  <si>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</si>
  <si>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</si>
  <si>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</si>
  <si>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</si>
  <si>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</si>
  <si>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</si>
  <si>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</si>
  <si>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</si>
  <si>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</si>
  <si>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</si>
  <si>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</si>
  <si>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</si>
  <si>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</si>
  <si>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</si>
  <si>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</si>
  <si>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</si>
  <si>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</si>
  <si>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</si>
  <si>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</si>
  <si>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</si>
  <si>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</si>
  <si>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</si>
  <si>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</si>
  <si>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</si>
  <si>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</si>
  <si>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</si>
  <si>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</si>
  <si>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</si>
  <si>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</si>
  <si>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</si>
  <si>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</si>
  <si>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</si>
  <si>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</si>
  <si>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</si>
  <si>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</si>
  <si>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</si>
  <si>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</si>
  <si>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</si>
  <si>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</si>
  <si>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</si>
  <si>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</si>
  <si>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</si>
  <si>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</si>
  <si>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</si>
  <si>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</si>
  <si>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</si>
  <si>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</si>
  <si>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</si>
  <si>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</si>
  <si>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</si>
  <si>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</si>
  <si>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</si>
  <si>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</si>
  <si>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</si>
  <si>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</si>
  <si>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</si>
  <si>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</si>
  <si>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</si>
  <si>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</si>
  <si>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</si>
  <si>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</si>
  <si>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</si>
  <si>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</si>
  <si>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</si>
  <si>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</si>
  <si>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</si>
  <si>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</si>
  <si>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</si>
  <si>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</si>
  <si>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</si>
  <si>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</si>
  <si>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</si>
  <si>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</si>
  <si>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</si>
  <si>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</si>
  <si>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</si>
  <si>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</si>
  <si>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</si>
  <si>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</si>
  <si>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</si>
  <si>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</si>
  <si>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</si>
  <si>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</si>
  <si>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</si>
  <si>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</si>
  <si>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</si>
  <si>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</si>
  <si>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</si>
  <si>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</si>
  <si>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</si>
  <si>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</si>
  <si>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</si>
  <si>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</si>
  <si>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</si>
  <si>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</si>
  <si>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</si>
  <si>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</si>
  <si>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</si>
  <si>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</si>
  <si>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</si>
  <si>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</si>
  <si>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</si>
  <si>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</si>
  <si>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</si>
  <si>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</si>
  <si>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</si>
  <si>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</si>
  <si>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</si>
  <si>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</si>
  <si>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</si>
  <si>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</si>
  <si>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</si>
  <si>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</si>
  <si>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</si>
  <si>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</si>
  <si>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</si>
  <si>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</si>
  <si>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</si>
  <si>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</si>
  <si>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</si>
  <si>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</si>
  <si>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</si>
  <si>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</si>
  <si>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</si>
  <si>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</si>
  <si>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</si>
  <si>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</si>
  <si>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</si>
  <si>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</si>
  <si>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</si>
  <si>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</si>
  <si>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</si>
  <si>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</si>
  <si>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</si>
  <si>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</si>
  <si>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</si>
  <si>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</si>
  <si>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</si>
  <si>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</si>
  <si>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</si>
  <si>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</si>
  <si>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</si>
  <si>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</si>
  <si>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</si>
  <si>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</si>
  <si>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</si>
  <si>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</si>
  <si>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</si>
  <si>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</si>
  <si>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</si>
  <si>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</si>
  <si>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</si>
  <si>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</si>
  <si>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</si>
  <si>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</si>
  <si>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</si>
  <si>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</si>
  <si>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</si>
  <si>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</si>
  <si>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</si>
  <si>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</si>
  <si>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</si>
  <si>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</si>
  <si>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</si>
  <si>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</si>
  <si>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</si>
  <si>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</si>
  <si>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</si>
  <si>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</si>
  <si>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</si>
  <si>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</si>
  <si>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</si>
  <si>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</si>
  <si>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</si>
  <si>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</si>
  <si>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</si>
  <si>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</si>
  <si>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</si>
  <si>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</si>
  <si>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</si>
  <si>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</si>
  <si>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</si>
  <si>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</si>
  <si>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</si>
  <si>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</si>
  <si>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</si>
  <si>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</si>
  <si>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</si>
  <si>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</si>
  <si>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</si>
  <si>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</si>
  <si>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</si>
  <si>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</si>
  <si>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</si>
  <si>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</si>
  <si>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</si>
  <si>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</si>
  <si>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</si>
  <si>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</si>
  <si>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</si>
  <si>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</si>
  <si>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</si>
  <si>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</si>
  <si>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</si>
  <si>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</si>
  <si>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</si>
  <si>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</si>
  <si>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</si>
  <si>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</si>
  <si>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</si>
  <si>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</si>
  <si>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</si>
  <si>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</si>
  <si>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</si>
  <si>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</si>
  <si>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</si>
  <si>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</si>
  <si>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</si>
  <si>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</si>
  <si>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</si>
  <si>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</si>
  <si>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</si>
  <si>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</si>
  <si>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</si>
  <si>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</si>
  <si>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</si>
  <si>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</si>
  <si>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</si>
  <si>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</si>
  <si>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</si>
  <si>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</si>
  <si>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</si>
  <si>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</si>
  <si>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</si>
  <si>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</si>
  <si>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</si>
  <si>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</si>
  <si>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</si>
  <si>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</si>
  <si>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</si>
  <si>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</si>
  <si>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</si>
  <si>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</si>
  <si>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</si>
  <si>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</si>
  <si>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</si>
  <si>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</si>
  <si>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</si>
  <si>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</si>
  <si>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</si>
  <si>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</si>
  <si>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</si>
  <si>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</si>
  <si>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</si>
  <si>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</si>
  <si>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</si>
  <si>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</si>
  <si>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</si>
  <si>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</si>
  <si>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</si>
  <si>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</si>
  <si>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</si>
  <si>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</si>
  <si>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</si>
  <si>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</si>
  <si>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</si>
  <si>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</si>
  <si>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</si>
  <si>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</si>
  <si>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</si>
  <si>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</si>
  <si>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</si>
  <si>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</si>
  <si>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</si>
  <si>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</si>
  <si>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</si>
  <si>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</si>
  <si>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</si>
  <si>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</si>
  <si>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</si>
  <si>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</si>
  <si>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</si>
  <si>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</si>
  <si>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</si>
  <si>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</si>
  <si>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</si>
  <si>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</si>
  <si>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</si>
  <si>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</si>
  <si>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</si>
  <si>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</si>
  <si>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</si>
  <si>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</si>
  <si>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</si>
  <si>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</si>
  <si>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</si>
  <si>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</si>
  <si>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</si>
  <si>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</si>
  <si>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</si>
  <si>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</si>
  <si>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</si>
  <si>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</si>
  <si>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</si>
  <si>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</si>
  <si>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</si>
  <si>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</si>
  <si>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</si>
  <si>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</si>
  <si>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</si>
  <si>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</si>
  <si>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</si>
  <si>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</si>
  <si>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</si>
  <si>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</si>
  <si>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</si>
  <si>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</si>
  <si>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</si>
  <si>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</si>
  <si>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</si>
  <si>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</si>
  <si>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</si>
  <si>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</si>
  <si>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</si>
  <si>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</si>
  <si>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</si>
  <si>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</si>
  <si>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</si>
  <si>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</si>
  <si>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</si>
  <si>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</si>
  <si>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</si>
  <si>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</si>
  <si>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</si>
  <si>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</si>
  <si>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</si>
  <si>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</si>
  <si>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</si>
  <si>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</si>
  <si>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</si>
  <si>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</si>
  <si>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</si>
  <si>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</si>
  <si>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</si>
  <si>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</si>
  <si>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</si>
  <si>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</si>
  <si>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</si>
  <si>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</si>
  <si>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</si>
  <si>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</si>
  <si>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</si>
  <si>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</si>
  <si>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</si>
  <si>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</si>
  <si>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</si>
  <si>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</si>
  <si>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</si>
  <si>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</si>
  <si>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</si>
  <si>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</si>
  <si>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</si>
  <si>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</si>
  <si>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</si>
  <si>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</si>
  <si>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</si>
  <si>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</si>
  <si>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</si>
  <si>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</si>
  <si>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</si>
  <si>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</si>
  <si>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</si>
  <si>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</si>
  <si>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</si>
  <si>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</si>
  <si>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</si>
  <si>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</si>
  <si>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</si>
  <si>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</si>
  <si>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</si>
  <si>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</si>
  <si>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</si>
  <si>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</si>
  <si>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</si>
  <si>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</si>
  <si>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</si>
  <si>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</si>
  <si>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</si>
  <si>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</si>
  <si>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</si>
  <si>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</si>
  <si>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</si>
  <si>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</si>
  <si>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</si>
  <si>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</si>
  <si>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</si>
  <si>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</si>
  <si>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</si>
  <si>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</si>
  <si>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</si>
  <si>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</si>
  <si>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</si>
  <si>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</si>
  <si>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</si>
  <si>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</si>
  <si>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</si>
  <si>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</si>
  <si>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</si>
  <si>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</si>
  <si>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</si>
  <si>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</si>
  <si>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</si>
  <si>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</si>
  <si>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</si>
  <si>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</si>
  <si>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</si>
  <si>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</si>
  <si>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</si>
  <si>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</si>
  <si>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</si>
  <si>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</si>
  <si>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</si>
  <si>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</si>
  <si>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</si>
  <si>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</si>
  <si>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</si>
  <si>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</si>
  <si>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</si>
  <si>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</si>
  <si>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</si>
  <si>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</si>
  <si>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</si>
  <si>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</si>
  <si>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</si>
  <si>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</si>
  <si>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</si>
  <si>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</si>
  <si>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</si>
  <si>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</si>
  <si>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</si>
  <si>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</si>
  <si>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</si>
  <si>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</si>
  <si>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</si>
  <si>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</si>
  <si>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</si>
  <si>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</si>
  <si>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</si>
  <si>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</si>
  <si>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</si>
  <si>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</si>
  <si>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</si>
  <si>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</si>
  <si>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</si>
  <si>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</si>
  <si>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</si>
  <si>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</si>
  <si>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</si>
  <si>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</si>
  <si>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</si>
  <si>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</si>
  <si>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</si>
  <si>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</si>
  <si>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</si>
  <si>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</si>
  <si>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</si>
  <si>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</si>
  <si>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</si>
  <si>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</si>
  <si>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</si>
  <si>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</si>
  <si>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</si>
  <si>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</si>
  <si>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</si>
  <si>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</si>
  <si>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</si>
  <si>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</si>
  <si>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</si>
  <si>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</si>
  <si>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</si>
  <si>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</si>
  <si>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</si>
  <si>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</si>
  <si>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</si>
  <si>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</si>
  <si>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</si>
  <si>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</si>
  <si>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</si>
  <si>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</si>
  <si>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</si>
  <si>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</si>
  <si>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</si>
  <si>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</si>
  <si>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</si>
  <si>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</si>
  <si>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</si>
  <si>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</si>
  <si>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</si>
  <si>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</si>
  <si>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</si>
  <si>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</si>
  <si>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</si>
  <si>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</si>
  <si>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</si>
  <si>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</si>
  <si>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</si>
  <si>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</si>
  <si>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</si>
  <si>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</si>
  <si>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</si>
  <si>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</si>
  <si>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</si>
  <si>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</si>
  <si>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</si>
  <si>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</si>
  <si>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</si>
  <si>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</si>
  <si>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</si>
  <si>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</si>
  <si>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</si>
  <si>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</si>
  <si>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</si>
  <si>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</si>
  <si>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</si>
  <si>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</si>
  <si>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</si>
  <si>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</si>
  <si>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</si>
  <si>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</si>
  <si>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</si>
  <si>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</si>
  <si>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</si>
  <si>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</si>
  <si>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</si>
  <si>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</si>
  <si>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</si>
  <si>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</si>
  <si>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</si>
  <si>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</si>
  <si>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</si>
  <si>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</si>
  <si>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</si>
  <si>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</si>
  <si>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</si>
  <si>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</si>
  <si>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</si>
  <si>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</si>
  <si>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</si>
  <si>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</si>
  <si>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</si>
  <si>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</si>
  <si>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</si>
  <si>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</si>
  <si>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</si>
  <si>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</si>
  <si>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</si>
  <si>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</si>
  <si>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</si>
  <si>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</si>
  <si>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</si>
  <si>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</si>
  <si>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</si>
  <si>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</si>
  <si>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</si>
  <si>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</si>
  <si>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</si>
  <si>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</si>
  <si>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</si>
  <si>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</si>
  <si>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</si>
  <si>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</si>
  <si>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</si>
  <si>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</si>
  <si>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</si>
  <si>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</si>
  <si>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</si>
  <si>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</si>
  <si>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</si>
  <si>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</si>
  <si>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</si>
  <si>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</si>
  <si>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</si>
  <si>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</si>
  <si>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</si>
  <si>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</si>
  <si>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</si>
  <si>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</si>
  <si>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</si>
  <si>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</si>
  <si>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</si>
  <si>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</si>
  <si>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</si>
  <si>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</si>
  <si>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</si>
  <si>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</si>
  <si>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</si>
  <si>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</si>
  <si>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</si>
  <si>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</si>
  <si>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</si>
  <si>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</si>
  <si>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</si>
  <si>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</si>
  <si>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</si>
  <si>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</si>
  <si>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</si>
  <si>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</si>
  <si>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</si>
  <si>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</si>
  <si>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</si>
  <si>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</si>
  <si>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</si>
  <si>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</si>
  <si>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</si>
  <si>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</si>
  <si>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</si>
  <si>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</si>
  <si>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</si>
  <si>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</si>
  <si>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</si>
  <si>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</si>
  <si>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</si>
  <si>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</si>
  <si>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</si>
  <si>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</si>
  <si>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</si>
  <si>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</si>
  <si>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</si>
  <si>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</si>
  <si>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</si>
  <si>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</si>
  <si>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</si>
  <si>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</si>
  <si>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</si>
  <si>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</si>
  <si>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</si>
  <si>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</si>
  <si>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</si>
  <si>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</si>
  <si>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</si>
  <si>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</si>
  <si>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</si>
  <si>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</si>
  <si>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</si>
  <si>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</si>
  <si>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</si>
  <si>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</si>
  <si>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</si>
  <si>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</si>
  <si>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</si>
  <si>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</si>
  <si>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</si>
  <si>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</si>
  <si>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</si>
  <si>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</si>
  <si>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</si>
  <si>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</si>
  <si>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</si>
  <si>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</si>
  <si>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</si>
  <si>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</si>
  <si>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</si>
  <si>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</si>
  <si>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</si>
  <si>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</si>
  <si>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</si>
  <si>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</si>
  <si>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</si>
  <si>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</si>
  <si>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</si>
  <si>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</si>
  <si>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</si>
  <si>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</si>
  <si>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</si>
  <si>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</si>
  <si>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</si>
  <si>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</si>
  <si>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</si>
  <si>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</si>
  <si>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</si>
  <si>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</si>
  <si>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</si>
  <si>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</si>
  <si>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</si>
  <si>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</si>
  <si>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</si>
  <si>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</si>
  <si>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</si>
  <si>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</si>
  <si>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</si>
  <si>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</si>
  <si>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</si>
  <si>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</si>
  <si>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</si>
  <si>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</si>
  <si>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</si>
  <si>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</si>
  <si>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</si>
  <si>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</si>
  <si>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</si>
  <si>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</si>
  <si>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</si>
  <si>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</si>
  <si>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</si>
  <si>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</si>
  <si>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</si>
  <si>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</si>
  <si>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</si>
  <si>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</si>
  <si>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</si>
  <si>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</si>
  <si>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</si>
  <si>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</si>
  <si>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</si>
  <si>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</si>
  <si>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</si>
  <si>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</si>
  <si>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</si>
  <si>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</si>
  <si>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</si>
  <si>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</si>
  <si>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</si>
  <si>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</si>
  <si>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</si>
  <si>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</si>
  <si>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</si>
  <si>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</si>
  <si>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</si>
  <si>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</si>
  <si>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</si>
  <si>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</si>
  <si>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</si>
  <si>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</si>
  <si>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</si>
  <si>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</si>
  <si>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</si>
  <si>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</si>
  <si>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</si>
  <si>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</si>
  <si>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</si>
  <si>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</si>
  <si>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</si>
  <si>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</si>
  <si>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</si>
  <si>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</si>
  <si>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</si>
  <si>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</si>
  <si>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</si>
  <si>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</si>
  <si>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</si>
  <si>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</si>
  <si>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</si>
  <si>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</si>
  <si>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</si>
  <si>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</si>
  <si>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</si>
  <si>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</si>
  <si>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</si>
  <si>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</si>
  <si>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</si>
  <si>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</si>
  <si>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</si>
  <si>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</si>
  <si>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</si>
  <si>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</si>
  <si>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</si>
  <si>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</si>
  <si>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</si>
  <si>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</si>
  <si>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</si>
  <si>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</si>
  <si>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</si>
  <si>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</si>
  <si>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</si>
  <si>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</si>
  <si>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</si>
  <si>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</si>
  <si>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</si>
  <si>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</si>
  <si>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</si>
  <si>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</si>
  <si>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</si>
  <si>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</si>
  <si>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</si>
  <si>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</si>
  <si>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</si>
  <si>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</si>
  <si>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</si>
  <si>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</si>
  <si>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</si>
  <si>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</si>
  <si>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</si>
  <si>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</si>
  <si>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</si>
  <si>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</si>
  <si>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</si>
  <si>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</si>
  <si>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</si>
  <si>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</si>
  <si>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</si>
  <si>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</si>
  <si>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</si>
  <si>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</si>
  <si>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</si>
  <si>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</si>
  <si>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</si>
  <si>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</si>
  <si>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</si>
  <si>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</si>
  <si>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</si>
  <si>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</si>
  <si>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</si>
  <si>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</si>
  <si>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</si>
  <si>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</si>
  <si>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</si>
  <si>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</si>
  <si>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</si>
  <si>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</si>
  <si>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</si>
  <si>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</si>
  <si>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</si>
  <si>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</si>
  <si>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</si>
  <si>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</si>
  <si>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</si>
  <si>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</si>
  <si>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</si>
  <si>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</si>
  <si>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</si>
  <si>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</si>
  <si>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</si>
  <si>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</si>
  <si>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</si>
  <si>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</si>
  <si>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</si>
  <si>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</si>
  <si>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</si>
  <si>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</si>
  <si>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</si>
  <si>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</si>
  <si>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</si>
  <si>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</si>
  <si>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</si>
  <si>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</si>
  <si>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</si>
  <si>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</si>
  <si>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</si>
  <si>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</si>
  <si>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</si>
  <si>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</si>
  <si>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</si>
  <si>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</si>
  <si>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</si>
  <si>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</si>
  <si>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</si>
  <si>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</si>
  <si>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</si>
  <si>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</si>
  <si>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</si>
  <si>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</si>
  <si>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</si>
  <si>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</si>
  <si>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</si>
  <si>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</si>
  <si>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</si>
  <si>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</si>
  <si>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</si>
  <si>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</si>
  <si>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</si>
  <si>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</si>
  <si>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</si>
  <si>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</si>
  <si>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</si>
  <si>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</si>
  <si>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</si>
  <si>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</si>
  <si>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</si>
  <si>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</si>
  <si>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</si>
  <si>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</si>
  <si>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</si>
  <si>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</si>
  <si>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</si>
  <si>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</si>
  <si>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</si>
  <si>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</si>
  <si>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</si>
  <si>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</si>
  <si>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</si>
  <si>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</si>
  <si>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</si>
  <si>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</si>
  <si>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</si>
  <si>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</si>
  <si>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</si>
  <si>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</si>
  <si>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</si>
  <si>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</si>
  <si>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</si>
  <si>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</si>
  <si>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</si>
  <si>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</si>
  <si>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</si>
  <si>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</si>
  <si>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</si>
  <si>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</si>
  <si>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</si>
  <si>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</si>
  <si>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</si>
  <si>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</si>
  <si>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</si>
  <si>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</si>
  <si>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</si>
  <si>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</si>
  <si>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</si>
  <si>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</si>
  <si>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</si>
  <si>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</si>
  <si>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</si>
  <si>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</si>
  <si>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</si>
  <si>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</si>
  <si>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</si>
  <si>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</si>
  <si>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</si>
  <si>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</si>
  <si>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</si>
  <si>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</si>
  <si>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</si>
  <si>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</si>
  <si>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</si>
  <si>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</si>
  <si>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</si>
  <si>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</si>
  <si>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</si>
  <si>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</si>
  <si>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</si>
  <si>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</si>
  <si>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</si>
  <si>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</si>
  <si>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</si>
  <si>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</si>
  <si>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</si>
  <si>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</si>
  <si>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</si>
  <si>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</si>
  <si>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</si>
  <si>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</si>
  <si>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</si>
  <si>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</si>
  <si>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</si>
  <si>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</si>
  <si>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</si>
  <si>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</si>
  <si>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</si>
  <si>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</si>
  <si>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</si>
  <si>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</si>
  <si>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</si>
  <si>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</si>
  <si>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</si>
  <si>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</si>
  <si>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</si>
  <si>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</si>
  <si>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</si>
  <si>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</si>
  <si>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</si>
  <si>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</si>
  <si>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</si>
  <si>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</si>
  <si>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</si>
  <si>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</si>
  <si>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</si>
  <si>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</si>
  <si>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</si>
  <si>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</si>
  <si>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</si>
  <si>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</si>
  <si>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</si>
  <si>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</si>
  <si>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</si>
  <si>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</si>
  <si>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</si>
  <si>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</si>
  <si>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</si>
  <si>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</si>
  <si>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</si>
  <si>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</si>
  <si>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</si>
  <si>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</si>
  <si>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</si>
  <si>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</si>
  <si>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</si>
  <si>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</si>
  <si>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</si>
  <si>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</si>
  <si>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</si>
  <si>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</si>
  <si>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</si>
  <si>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</si>
  <si>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</si>
  <si>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</si>
  <si>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</si>
  <si>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</si>
  <si>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</si>
  <si>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</si>
  <si>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</si>
  <si>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</si>
  <si>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</si>
  <si>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</si>
  <si>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</si>
  <si>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</si>
  <si>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</si>
  <si>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</si>
  <si>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</si>
  <si>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</si>
  <si>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</si>
  <si>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</si>
  <si>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</si>
  <si>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</si>
  <si>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</si>
  <si>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</si>
  <si>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</si>
  <si>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</si>
  <si>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</si>
  <si>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</si>
  <si>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</si>
  <si>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</si>
  <si>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</si>
  <si>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</si>
  <si>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</si>
  <si>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</si>
  <si>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</si>
  <si>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</si>
  <si>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</si>
  <si>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</si>
  <si>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</si>
  <si>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</si>
  <si>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</si>
  <si>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</si>
  <si>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</si>
  <si>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</si>
  <si>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</si>
  <si>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</si>
  <si>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</si>
  <si>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</si>
  <si>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</si>
  <si>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</si>
  <si>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</si>
  <si>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</si>
  <si>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</si>
  <si>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</si>
  <si>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</si>
  <si>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</si>
  <si>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</si>
  <si>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</si>
  <si>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</si>
  <si>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</si>
  <si>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</si>
  <si>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</si>
  <si>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</si>
  <si>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</si>
  <si>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</si>
  <si>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</si>
  <si>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</si>
  <si>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</si>
  <si>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</si>
  <si>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</si>
  <si>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</si>
  <si>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</si>
  <si>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</si>
  <si>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</si>
  <si>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</si>
  <si>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</si>
  <si>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</si>
  <si>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</si>
  <si>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</si>
  <si>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</si>
  <si>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</si>
  <si>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</si>
  <si>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</si>
  <si>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</si>
  <si>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</si>
  <si>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</si>
  <si>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</si>
  <si>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</si>
  <si>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</si>
  <si>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</si>
  <si>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</si>
  <si>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</si>
  <si>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</si>
  <si>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</si>
  <si>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</si>
  <si>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</si>
  <si>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</si>
  <si>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</si>
  <si>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</si>
  <si>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</si>
  <si>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</si>
  <si>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</si>
  <si>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</si>
  <si>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</si>
  <si>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</si>
  <si>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</si>
  <si>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</si>
  <si>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</si>
  <si>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</si>
  <si>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</si>
  <si>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</si>
  <si>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</si>
  <si>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</si>
  <si>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</si>
  <si>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</si>
  <si>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</si>
  <si>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</si>
  <si>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</si>
  <si>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</si>
  <si>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</si>
  <si>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</si>
  <si>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</si>
  <si>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</si>
  <si>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</si>
  <si>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</si>
  <si>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</si>
  <si>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</si>
  <si>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</si>
  <si>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</si>
  <si>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</si>
  <si>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</si>
  <si>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</si>
  <si>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</si>
  <si>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</si>
  <si>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</si>
  <si>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</si>
  <si>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</si>
  <si>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</si>
  <si>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</si>
  <si>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</si>
  <si>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</si>
  <si>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</si>
  <si>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</si>
  <si>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</si>
  <si>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</si>
  <si>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</si>
  <si>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</si>
  <si>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</si>
  <si>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</si>
  <si>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</si>
  <si>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</si>
  <si>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</si>
  <si>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</si>
  <si>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</si>
  <si>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</si>
  <si>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</si>
  <si>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</si>
  <si>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</si>
  <si>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</si>
  <si>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</si>
  <si>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</si>
  <si>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</si>
  <si>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</si>
  <si>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</si>
  <si>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</si>
  <si>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</si>
  <si>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</si>
  <si>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</si>
  <si>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</si>
  <si>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</si>
  <si>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</si>
  <si>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</si>
  <si>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</si>
  <si>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</si>
  <si>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</si>
  <si>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</si>
  <si>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</si>
  <si>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</si>
  <si>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</si>
  <si>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</si>
  <si>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</si>
  <si>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</si>
  <si>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</si>
  <si>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</si>
  <si>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</si>
  <si>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</si>
  <si>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</si>
  <si>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</si>
  <si>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</si>
  <si>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</si>
  <si>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</si>
  <si>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</si>
  <si>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</si>
  <si>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</si>
  <si>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</si>
  <si>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</si>
  <si>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</si>
  <si>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</si>
  <si>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</si>
  <si>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</si>
  <si>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</si>
  <si>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</si>
  <si>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</si>
  <si>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</si>
  <si>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</si>
  <si>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</si>
  <si>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</si>
  <si>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</si>
  <si>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</si>
  <si>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</si>
  <si>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</si>
  <si>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</si>
  <si>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</si>
  <si>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</si>
  <si>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</si>
  <si>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</si>
  <si>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</si>
  <si>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</si>
  <si>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</si>
  <si>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</si>
  <si>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</si>
  <si>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</si>
  <si>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</si>
  <si>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</si>
  <si>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</si>
  <si>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</si>
  <si>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</si>
  <si>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</si>
  <si>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</si>
  <si>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</si>
  <si>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</si>
  <si>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</si>
  <si>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</si>
  <si>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</si>
  <si>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</si>
  <si>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</si>
  <si>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</si>
  <si>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</si>
  <si>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</si>
  <si>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</si>
  <si>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</si>
  <si>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</si>
  <si>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</si>
  <si>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</si>
  <si>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</si>
  <si>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</si>
  <si>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</si>
  <si>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</si>
  <si>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</si>
  <si>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</si>
  <si>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</si>
  <si>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</si>
  <si>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</si>
  <si>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</si>
  <si>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</si>
  <si>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</si>
  <si>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</si>
  <si>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</si>
  <si>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</si>
  <si>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</si>
  <si>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</si>
  <si>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</si>
  <si>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</si>
  <si>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</si>
  <si>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</si>
  <si>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</si>
  <si>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</si>
  <si>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</si>
  <si>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</si>
  <si>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</si>
  <si>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</si>
  <si>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</si>
  <si>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</si>
  <si>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</si>
  <si>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</si>
  <si>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</si>
  <si>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</si>
  <si>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</si>
  <si>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</si>
  <si>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</si>
  <si>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</si>
  <si>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</si>
  <si>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</si>
  <si>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</si>
  <si>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</si>
  <si>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</si>
  <si>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</si>
  <si>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</si>
  <si>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</si>
  <si>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</si>
  <si>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</si>
  <si>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</si>
  <si>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</si>
  <si>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</si>
  <si>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</si>
  <si>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</si>
  <si>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</si>
  <si>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</si>
  <si>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</si>
  <si>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</si>
  <si>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</si>
  <si>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</si>
  <si>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</si>
  <si>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</si>
  <si>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</si>
  <si>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</si>
  <si>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</si>
  <si>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</si>
  <si>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</si>
  <si>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</si>
  <si>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</si>
  <si>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</si>
  <si>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</si>
  <si>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</si>
  <si>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</si>
  <si>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</si>
  <si>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</si>
  <si>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</si>
  <si>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</si>
  <si>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</si>
  <si>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</si>
  <si>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</si>
  <si>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</si>
  <si>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</si>
  <si>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</si>
  <si>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</si>
  <si>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</si>
  <si>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</si>
  <si>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</si>
  <si>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</si>
  <si>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</si>
  <si>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</si>
  <si>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</si>
  <si>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</si>
  <si>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</si>
  <si>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</si>
  <si>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</si>
  <si>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</si>
  <si>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</si>
  <si>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</si>
  <si>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</si>
  <si>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</si>
  <si>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</si>
  <si>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</si>
  <si>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</si>
  <si>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</si>
  <si>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</si>
  <si>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</si>
  <si>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</si>
  <si>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</si>
  <si>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</si>
  <si>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</si>
  <si>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</si>
  <si>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</si>
  <si>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</si>
  <si>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</si>
  <si>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</si>
  <si>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</si>
  <si>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</si>
  <si>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</si>
  <si>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</si>
  <si>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</si>
  <si>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</si>
  <si>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</si>
  <si>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</si>
  <si>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</si>
  <si>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</si>
  <si>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</si>
  <si>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</si>
  <si>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</si>
  <si>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</si>
  <si>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</si>
  <si>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</si>
  <si>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</si>
  <si>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</si>
  <si>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</si>
  <si>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</si>
  <si>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</si>
  <si>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</si>
  <si>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</si>
  <si>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</si>
  <si>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</si>
  <si>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</si>
  <si>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</si>
  <si>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</si>
  <si>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</si>
  <si>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</si>
  <si>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</si>
  <si>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</si>
  <si>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</si>
  <si>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</si>
  <si>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</si>
  <si>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</si>
  <si>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</si>
  <si>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</si>
  <si>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</si>
  <si>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</si>
  <si>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</si>
  <si>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</si>
  <si>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</si>
  <si>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</si>
  <si>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</si>
  <si>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</si>
  <si>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</si>
  <si>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</si>
  <si>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</si>
  <si>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</si>
  <si>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</si>
  <si>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</si>
  <si>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</si>
  <si>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</si>
  <si>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</si>
  <si>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</si>
  <si>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</si>
  <si>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</si>
  <si>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</si>
  <si>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</si>
  <si>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</si>
  <si>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</si>
  <si>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</si>
  <si>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</si>
  <si>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</si>
  <si>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</si>
  <si>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</si>
  <si>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</si>
  <si>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</si>
  <si>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</si>
  <si>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</si>
  <si>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</si>
  <si>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</si>
  <si>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</si>
  <si>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</si>
  <si>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</si>
  <si>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</si>
  <si>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</si>
  <si>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</si>
  <si>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</si>
  <si>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</si>
  <si>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</si>
  <si>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</si>
  <si>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</si>
  <si>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</si>
  <si>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</si>
  <si>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</si>
  <si>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</si>
  <si>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</si>
  <si>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</si>
  <si>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</si>
  <si>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</si>
  <si>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</si>
  <si>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</si>
  <si>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</si>
  <si>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</si>
  <si>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</si>
  <si>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</si>
  <si>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</si>
  <si>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</si>
  <si>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</si>
  <si>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</si>
  <si>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</si>
  <si>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</si>
  <si>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</si>
  <si>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</si>
  <si>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</si>
  <si>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</si>
  <si>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</si>
  <si>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</si>
  <si>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</si>
  <si>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</si>
  <si>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</si>
  <si>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</si>
  <si>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</si>
  <si>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</si>
  <si>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</si>
  <si>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</si>
  <si>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</si>
  <si>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</si>
  <si>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</si>
  <si>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</si>
  <si>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</si>
  <si>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</si>
  <si>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</si>
  <si>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</si>
  <si>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</si>
  <si>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</si>
  <si>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</si>
  <si>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</si>
  <si>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</si>
  <si>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</si>
  <si>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</si>
  <si>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</si>
  <si>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</si>
  <si>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</si>
  <si>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</si>
  <si>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</si>
  <si>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</si>
  <si>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</si>
  <si>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</si>
  <si>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</si>
  <si>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</si>
  <si>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</si>
  <si>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</si>
  <si>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</si>
  <si>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</si>
  <si>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</si>
  <si>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</si>
  <si>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</si>
  <si>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</si>
  <si>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</si>
  <si>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</si>
  <si>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</si>
  <si>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</si>
  <si>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</si>
  <si>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</si>
  <si>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</si>
  <si>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</si>
  <si>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</si>
  <si>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</si>
  <si>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</si>
  <si>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</si>
  <si>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</si>
  <si>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</si>
  <si>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</si>
  <si>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</si>
  <si>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</si>
  <si>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</si>
  <si>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</si>
  <si>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</si>
  <si>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</si>
  <si>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</si>
  <si>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</si>
  <si>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</si>
  <si>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</si>
  <si>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</si>
  <si>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</si>
  <si>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</si>
  <si>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</si>
  <si>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</si>
  <si>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</si>
  <si>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</si>
  <si>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</si>
  <si>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</si>
  <si>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</si>
  <si>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</si>
  <si>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</si>
  <si>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</si>
  <si>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</si>
  <si>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</si>
  <si>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</si>
  <si>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</si>
  <si>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</si>
  <si>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</si>
  <si>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</si>
  <si>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</si>
  <si>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</si>
  <si>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</si>
  <si>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</si>
  <si>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</si>
  <si>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</si>
  <si>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</si>
  <si>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</si>
  <si>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</si>
  <si>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</si>
  <si>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</si>
  <si>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</si>
  <si>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</si>
  <si>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</si>
  <si>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</si>
  <si>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</si>
  <si>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</si>
  <si>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</si>
  <si>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</si>
  <si>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</si>
  <si>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</si>
  <si>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</si>
  <si>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</si>
  <si>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</si>
  <si>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</si>
  <si>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</si>
  <si>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</si>
  <si>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</si>
  <si>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</si>
  <si>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</si>
  <si>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</si>
  <si>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</si>
  <si>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</si>
  <si>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</si>
  <si>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</si>
  <si>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</si>
  <si>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</si>
  <si>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</si>
  <si>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</si>
  <si>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</si>
  <si>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</si>
  <si>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</si>
  <si>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</si>
  <si>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</si>
  <si>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</si>
  <si>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</si>
  <si>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</si>
  <si>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</si>
  <si>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</si>
  <si>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</si>
  <si>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</si>
  <si>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</si>
  <si>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</si>
  <si>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</si>
  <si>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</si>
  <si>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</si>
  <si>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</si>
  <si>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</si>
  <si>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</si>
  <si>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</si>
  <si>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</si>
  <si>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</si>
  <si>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</si>
  <si>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</si>
  <si>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</si>
  <si>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</si>
  <si>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</si>
  <si>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</si>
  <si>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</si>
  <si>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</si>
  <si>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</si>
  <si>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</si>
  <si>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</si>
  <si>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</si>
  <si>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</si>
  <si>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</si>
  <si>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</si>
  <si>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</si>
  <si>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</si>
  <si>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</si>
  <si>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</si>
  <si>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</si>
  <si>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</si>
  <si>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</si>
  <si>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</si>
  <si>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</si>
  <si>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</si>
  <si>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</si>
  <si>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</si>
  <si>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</si>
  <si>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</si>
  <si>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</si>
  <si>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</si>
  <si>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</si>
  <si>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</si>
  <si>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</si>
  <si>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</si>
  <si>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</si>
  <si>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</si>
  <si>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</si>
  <si>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</si>
  <si>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</si>
  <si>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</si>
  <si>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</si>
  <si>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</si>
  <si>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</si>
  <si>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</si>
  <si>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</si>
  <si>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</si>
  <si>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</si>
  <si>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</si>
  <si>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</si>
  <si>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</si>
  <si>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</si>
  <si>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</si>
  <si>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</si>
  <si>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</si>
  <si>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</si>
  <si>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</si>
  <si>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</si>
  <si>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</si>
  <si>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</si>
  <si>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</si>
  <si>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</si>
  <si>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</si>
  <si>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</si>
  <si>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</si>
  <si>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</si>
  <si>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</si>
  <si>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</si>
  <si>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</si>
  <si>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</si>
  <si>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</si>
  <si>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</si>
  <si>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</si>
  <si>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</si>
  <si>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</si>
  <si>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</si>
  <si>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</si>
  <si>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</si>
  <si>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</si>
  <si>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</si>
  <si>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</si>
  <si>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</si>
  <si>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</si>
  <si>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</si>
  <si>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</si>
  <si>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</si>
  <si>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</si>
  <si>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</si>
  <si>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</si>
  <si>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</si>
  <si>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</si>
  <si>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</si>
  <si>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</si>
  <si>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</si>
  <si>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</si>
  <si>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</si>
  <si>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</si>
  <si>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</si>
  <si>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</si>
  <si>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</si>
  <si>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</si>
  <si>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</si>
  <si>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</si>
  <si>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</si>
  <si>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</si>
  <si>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</si>
  <si>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</si>
  <si>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</si>
  <si>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</si>
  <si>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</si>
  <si>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</si>
  <si>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</si>
  <si>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</si>
  <si>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</si>
  <si>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</si>
  <si>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</si>
  <si>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</si>
  <si>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</si>
  <si>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</si>
  <si>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</si>
  <si>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</si>
  <si>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</si>
  <si>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</si>
  <si>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</si>
  <si>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</si>
  <si>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</si>
  <si>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</si>
  <si>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</si>
  <si>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</si>
  <si>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</si>
  <si>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</si>
  <si>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</si>
  <si>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</si>
  <si>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</si>
  <si>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</si>
  <si>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</si>
  <si>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</si>
  <si>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</si>
  <si>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</si>
  <si>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</si>
  <si>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</si>
  <si>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</si>
  <si>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</si>
  <si>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</si>
  <si>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</si>
  <si>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</si>
  <si>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</si>
  <si>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</si>
  <si>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</si>
  <si>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</si>
  <si>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</si>
  <si>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</si>
  <si>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</si>
  <si>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</si>
  <si>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</si>
  <si>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</si>
  <si>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</si>
  <si>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</si>
  <si>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</si>
  <si>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</si>
  <si>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</si>
  <si>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</si>
  <si>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</si>
  <si>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</si>
  <si>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</si>
  <si>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</si>
  <si>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</si>
  <si>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</si>
  <si>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</si>
  <si>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</si>
  <si>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</si>
  <si>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</si>
  <si>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</si>
  <si>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</si>
  <si>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</si>
  <si>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</si>
  <si>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</si>
  <si>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</si>
  <si>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</si>
  <si>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</si>
  <si>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</si>
  <si>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</si>
  <si>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</si>
  <si>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</si>
  <si>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</si>
  <si>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</si>
  <si>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</si>
  <si>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</si>
  <si>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</si>
  <si>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</si>
  <si>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</si>
  <si>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</si>
  <si>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</si>
  <si>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</si>
  <si>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</si>
  <si>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</si>
  <si>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</si>
  <si>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</si>
  <si>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</si>
  <si>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</si>
  <si>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</si>
  <si>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</si>
  <si>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</si>
  <si>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</si>
  <si>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</si>
  <si>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</si>
  <si>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</si>
  <si>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</si>
  <si>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</si>
  <si>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</si>
  <si>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</si>
  <si>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</si>
  <si>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</si>
  <si>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</si>
  <si>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</si>
  <si>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</si>
  <si>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</si>
  <si>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</si>
  <si>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</si>
  <si>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</si>
  <si>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</si>
  <si>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</si>
  <si>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</si>
  <si>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</si>
  <si>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</si>
  <si>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</si>
  <si>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</si>
  <si>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</si>
  <si>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</si>
  <si>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</si>
  <si>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</si>
  <si>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</si>
  <si>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</si>
  <si>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</si>
  <si>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</si>
  <si>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</si>
  <si>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</si>
  <si>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</si>
  <si>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</si>
  <si>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</si>
  <si>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</si>
  <si>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</si>
  <si>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</si>
  <si>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</si>
  <si>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</si>
  <si>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</si>
  <si>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</si>
  <si>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</si>
  <si>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</si>
  <si>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</si>
  <si>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</si>
  <si>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</si>
  <si>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</si>
  <si>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</si>
  <si>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</si>
  <si>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</si>
  <si>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</si>
  <si>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</si>
  <si>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</si>
  <si>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</si>
  <si>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</si>
  <si>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</si>
  <si>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</si>
  <si>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</si>
  <si>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</si>
  <si>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</si>
  <si>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</si>
  <si>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</si>
  <si>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</si>
  <si>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</si>
  <si>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</si>
  <si>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</si>
  <si>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</si>
  <si>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</si>
  <si>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</si>
  <si>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</si>
  <si>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</si>
  <si>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</si>
  <si>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</si>
  <si>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</si>
  <si>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</si>
  <si>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</si>
  <si>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</si>
  <si>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</si>
  <si>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</si>
  <si>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</si>
  <si>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</si>
  <si>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</si>
  <si>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</si>
  <si>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</si>
  <si>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</si>
  <si>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</si>
  <si>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</si>
  <si>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</si>
  <si>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</si>
  <si>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</si>
  <si>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</si>
  <si>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</si>
  <si>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</si>
  <si>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</si>
  <si>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</si>
  <si>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</si>
  <si>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</si>
  <si>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</si>
  <si>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</si>
  <si>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</si>
  <si>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</si>
  <si>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</si>
  <si>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</si>
  <si>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</si>
  <si>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</si>
  <si>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</si>
  <si>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</si>
  <si>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</si>
  <si>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</si>
  <si>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</si>
  <si>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</si>
  <si>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</si>
  <si>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</si>
  <si>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</si>
  <si>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</si>
  <si>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</si>
  <si>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</si>
  <si>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</si>
  <si>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</si>
  <si>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</si>
  <si>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</si>
  <si>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</si>
  <si>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</si>
  <si>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</si>
  <si>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</si>
  <si>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</si>
  <si>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</si>
  <si>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</si>
  <si>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</si>
  <si>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</si>
  <si>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</si>
  <si>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</si>
  <si>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</si>
  <si>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</si>
  <si>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</si>
  <si>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</si>
  <si>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</si>
  <si>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</si>
  <si>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</si>
  <si>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</si>
  <si>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</si>
  <si>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</si>
  <si>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</si>
  <si>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</si>
  <si>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</si>
  <si>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</si>
  <si>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</si>
  <si>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</si>
  <si>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</si>
  <si>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</si>
  <si>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</si>
  <si>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</si>
  <si>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</si>
  <si>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</si>
  <si>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</si>
  <si>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</si>
  <si>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</si>
  <si>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</si>
  <si>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</si>
  <si>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</si>
  <si>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</si>
  <si>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</si>
  <si>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</si>
  <si>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</si>
  <si>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</si>
  <si>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</si>
  <si>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</si>
  <si>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</si>
  <si>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</si>
  <si>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</si>
  <si>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</si>
  <si>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</si>
  <si>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</si>
  <si>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</si>
  <si>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</si>
  <si>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</si>
  <si>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</si>
  <si>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</si>
  <si>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</si>
  <si>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</si>
  <si>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</si>
  <si>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</si>
  <si>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</si>
  <si>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</si>
  <si>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</si>
  <si>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</si>
  <si>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</si>
  <si>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</si>
  <si>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</si>
  <si>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</si>
  <si>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</si>
  <si>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</si>
  <si>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</si>
  <si>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</si>
  <si>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</si>
  <si>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</si>
  <si>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</si>
  <si>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</si>
  <si>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</si>
  <si>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</si>
  <si>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</si>
  <si>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</si>
  <si>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</si>
  <si>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</si>
  <si>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</si>
  <si>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</si>
  <si>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</si>
  <si>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</si>
  <si>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</si>
  <si>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</si>
  <si>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</si>
  <si>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</si>
  <si>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</si>
  <si>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</si>
  <si>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</si>
  <si>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</si>
  <si>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</si>
  <si>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</si>
  <si>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</si>
  <si>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</si>
  <si>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</si>
  <si>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</si>
  <si>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</si>
  <si>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</si>
  <si>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</si>
  <si>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</si>
  <si>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</si>
  <si>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</si>
  <si>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</si>
  <si>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</si>
  <si>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</si>
  <si>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</si>
  <si>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</si>
  <si>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</si>
  <si>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</si>
  <si>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</si>
  <si>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</si>
  <si>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</si>
  <si>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</si>
  <si>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</si>
  <si>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</si>
  <si>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</si>
  <si>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</si>
  <si>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</si>
  <si>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</si>
  <si>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</si>
  <si>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</si>
  <si>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</si>
  <si>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</si>
  <si>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</si>
  <si>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</si>
  <si>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</si>
  <si>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</si>
  <si>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</si>
  <si>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</si>
  <si>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</si>
  <si>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</si>
  <si>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</si>
  <si>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</si>
  <si>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</si>
  <si>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</si>
  <si>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</si>
  <si>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</si>
  <si>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</si>
  <si>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</si>
  <si>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</si>
  <si>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</si>
  <si>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</si>
  <si>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</si>
  <si>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</si>
  <si>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</si>
  <si>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</si>
  <si>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</si>
  <si>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</si>
  <si>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</si>
  <si>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</si>
  <si>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</si>
  <si>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</si>
  <si>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</si>
  <si>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</si>
  <si>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</si>
  <si>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</si>
  <si>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</si>
  <si>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</si>
  <si>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</si>
  <si>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</si>
  <si>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</si>
  <si>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</si>
  <si>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</si>
  <si>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</si>
  <si>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</si>
  <si>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</si>
  <si>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</si>
  <si>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</si>
  <si>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</si>
  <si>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</si>
  <si>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</si>
  <si>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</si>
  <si>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</si>
  <si>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</si>
  <si>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</si>
  <si>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</si>
  <si>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</si>
  <si>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</si>
  <si>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</si>
  <si>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</si>
  <si>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</si>
  <si>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</si>
  <si>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</si>
  <si>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</si>
  <si>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</si>
  <si>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</si>
  <si>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</si>
  <si>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</si>
  <si>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</si>
  <si>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</si>
  <si>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</si>
  <si>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</si>
  <si>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</si>
  <si>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</si>
  <si>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</si>
  <si>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</si>
  <si>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</si>
  <si>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</si>
  <si>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</si>
  <si>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</si>
  <si>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</si>
  <si>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</si>
  <si>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</si>
  <si>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</si>
  <si>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</si>
  <si>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</si>
  <si>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</si>
  <si>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</si>
  <si>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</si>
  <si>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</si>
  <si>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</si>
  <si>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</si>
  <si>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</si>
  <si>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</si>
  <si>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</si>
  <si>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</si>
  <si>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</si>
  <si>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</si>
  <si>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</si>
  <si>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</si>
  <si>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</si>
  <si>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</si>
  <si>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</si>
  <si>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</si>
  <si>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</si>
  <si>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</si>
  <si>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</si>
  <si>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</si>
  <si>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</si>
  <si>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</si>
  <si>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</si>
  <si>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</si>
  <si>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</si>
  <si>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</si>
  <si>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</si>
  <si>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</si>
  <si>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</si>
  <si>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</si>
  <si>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</si>
  <si>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</si>
  <si>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</si>
  <si>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</si>
  <si>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</si>
  <si>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</si>
  <si>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</si>
  <si>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</si>
  <si>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</si>
  <si>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</si>
  <si>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</si>
  <si>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</si>
  <si>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</si>
  <si>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</si>
  <si>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</si>
  <si>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</si>
  <si>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</si>
  <si>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</si>
  <si>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</si>
  <si>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</si>
  <si>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</si>
  <si>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</si>
  <si>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</si>
  <si>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</si>
  <si>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</si>
  <si>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</si>
  <si>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</si>
  <si>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</si>
  <si>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</si>
  <si>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</si>
  <si>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</si>
  <si>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</si>
  <si>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</si>
  <si>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</si>
  <si>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</si>
  <si>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</si>
  <si>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</si>
  <si>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</si>
  <si>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</si>
  <si>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</si>
  <si>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</si>
  <si>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</si>
  <si>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</si>
  <si>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</si>
  <si>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</si>
  <si>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</si>
  <si>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</si>
  <si>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</si>
  <si>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</si>
  <si>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</si>
  <si>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</si>
  <si>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</si>
  <si>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</si>
  <si>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</si>
  <si>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</si>
  <si>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</si>
  <si>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</si>
  <si>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</si>
  <si>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</si>
  <si>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</si>
  <si>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</si>
  <si>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</si>
  <si>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</si>
  <si>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</si>
  <si>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</si>
  <si>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</si>
  <si>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</si>
  <si>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</si>
  <si>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</si>
  <si>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</si>
  <si>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</si>
  <si>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</si>
  <si>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</si>
  <si>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</si>
  <si>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</si>
  <si>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</si>
  <si>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</si>
  <si>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</si>
  <si>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</si>
  <si>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</si>
  <si>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</si>
  <si>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</si>
  <si>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</si>
  <si>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</si>
  <si>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</si>
  <si>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</si>
  <si>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</si>
  <si>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</si>
  <si>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</si>
  <si>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</si>
  <si>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</si>
  <si>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</si>
  <si>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</si>
  <si>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</si>
  <si>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</si>
  <si>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</si>
  <si>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</si>
  <si>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</si>
  <si>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</si>
  <si>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</si>
  <si>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</si>
  <si>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</si>
  <si>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</si>
  <si>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</si>
  <si>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</si>
  <si>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</si>
  <si>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</si>
  <si>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</si>
  <si>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</si>
  <si>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</si>
  <si>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</si>
  <si>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</si>
  <si>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</si>
  <si>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</si>
  <si>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</si>
  <si>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</si>
  <si>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</si>
  <si>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</si>
  <si>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</si>
  <si>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</si>
  <si>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</si>
  <si>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</si>
  <si>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</si>
  <si>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</si>
  <si>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</si>
  <si>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</si>
  <si>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</si>
  <si>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</si>
  <si>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</si>
  <si>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</si>
  <si>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</si>
  <si>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</si>
  <si>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</si>
  <si>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</si>
  <si>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</si>
  <si>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</si>
  <si>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</si>
  <si>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</si>
  <si>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</si>
  <si>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</si>
  <si>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</si>
  <si>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</si>
  <si>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</si>
  <si>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</si>
  <si>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</si>
  <si>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</si>
  <si>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</si>
  <si>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</si>
  <si>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</si>
  <si>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</si>
  <si>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</si>
  <si>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</si>
  <si>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</si>
  <si>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</si>
  <si>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</si>
  <si>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</si>
  <si>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</si>
  <si>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</si>
  <si>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</si>
  <si>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</si>
  <si>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</si>
  <si>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</si>
  <si>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</si>
  <si>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</si>
  <si>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</si>
  <si>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</si>
  <si>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</si>
  <si>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</si>
  <si>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</si>
  <si>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</si>
  <si>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</si>
  <si>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</si>
  <si>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</si>
  <si>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</si>
  <si>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</si>
  <si>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</si>
  <si>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</si>
  <si>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</si>
  <si>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</si>
  <si>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</si>
  <si>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</si>
  <si>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</si>
  <si>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</si>
  <si>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</si>
  <si>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</si>
  <si>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</si>
  <si>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</si>
  <si>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</si>
  <si>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</si>
  <si>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</si>
  <si>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</si>
  <si>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</si>
  <si>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</si>
  <si>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</si>
  <si>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</si>
  <si>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</si>
  <si>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</si>
  <si>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</si>
  <si>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</si>
  <si>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</si>
  <si>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</si>
  <si>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</si>
  <si>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</si>
  <si>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</si>
  <si>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</si>
  <si>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</si>
  <si>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</si>
  <si>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</si>
  <si>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</si>
  <si>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</si>
  <si>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</si>
  <si>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</si>
  <si>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</si>
  <si>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</si>
  <si>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</si>
  <si>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</si>
  <si>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</si>
  <si>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</si>
  <si>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</si>
  <si>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</si>
  <si>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</si>
  <si>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</si>
  <si>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</si>
  <si>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</si>
  <si>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</si>
  <si>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</si>
  <si>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</si>
  <si>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</si>
  <si>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</si>
  <si>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</si>
  <si>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</si>
  <si>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</si>
  <si>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</si>
  <si>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</si>
  <si>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</si>
  <si>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</si>
  <si>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</si>
  <si>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</si>
  <si>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</si>
  <si>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</si>
  <si>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</si>
  <si>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</si>
  <si>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</si>
  <si>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</si>
  <si>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</si>
  <si>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</si>
  <si>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</si>
  <si>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</si>
  <si>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</si>
  <si>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</si>
  <si>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</si>
  <si>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</si>
  <si>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</si>
  <si>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</si>
  <si>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</si>
  <si>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</si>
  <si>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</si>
  <si>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</si>
  <si>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</si>
  <si>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</si>
  <si>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</si>
  <si>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</si>
  <si>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</si>
  <si>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</si>
  <si>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</si>
  <si>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</si>
  <si>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</si>
  <si>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</si>
  <si>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</si>
  <si>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</si>
  <si>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</si>
  <si>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</si>
  <si>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</si>
  <si>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</si>
  <si>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</si>
  <si>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</si>
  <si>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</si>
  <si>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</si>
  <si>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</si>
  <si>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</si>
  <si>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</si>
  <si>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</si>
  <si>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</si>
  <si>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</si>
  <si>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</si>
  <si>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</si>
  <si>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</si>
  <si>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</si>
  <si>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</si>
  <si>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</si>
  <si>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</si>
  <si>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</si>
  <si>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</si>
  <si>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</si>
  <si>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</si>
  <si>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</si>
  <si>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</si>
  <si>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</si>
  <si>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</si>
  <si>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</si>
  <si>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</si>
  <si>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</si>
  <si>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</si>
  <si>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</si>
  <si>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</si>
  <si>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</si>
  <si>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</si>
  <si>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</si>
  <si>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</si>
  <si>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</si>
  <si>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</si>
  <si>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</si>
  <si>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</si>
  <si>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</si>
  <si>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</si>
  <si>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</si>
  <si>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</si>
  <si>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</si>
  <si>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</si>
  <si>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</si>
  <si>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</si>
  <si>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</si>
  <si>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</si>
  <si>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</si>
  <si>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</si>
  <si>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</si>
  <si>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</si>
  <si>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</si>
  <si>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</si>
  <si>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</si>
  <si>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</si>
  <si>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</si>
  <si>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</si>
  <si>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</si>
  <si>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</si>
  <si>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</si>
  <si>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</si>
  <si>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</si>
  <si>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</si>
  <si>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</si>
  <si>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</si>
  <si>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</si>
  <si>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</si>
  <si>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</si>
  <si>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</si>
  <si>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</si>
  <si>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</si>
  <si>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</si>
  <si>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</si>
  <si>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</si>
  <si>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</si>
  <si>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</si>
  <si>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</si>
  <si>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</si>
  <si>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</si>
  <si>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</si>
  <si>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</si>
  <si>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</si>
  <si>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</si>
  <si>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</si>
  <si>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</si>
  <si>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</si>
  <si>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</si>
  <si>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</si>
  <si>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</si>
  <si>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</si>
  <si>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</si>
  <si>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</si>
  <si>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</si>
  <si>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</si>
  <si>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</si>
  <si>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</si>
  <si>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</si>
  <si>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</si>
  <si>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</si>
  <si>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</si>
  <si>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</si>
  <si>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</si>
  <si>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</si>
  <si>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</si>
  <si>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</si>
  <si>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</si>
  <si>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</si>
  <si>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</si>
  <si>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</si>
  <si>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</si>
  <si>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</si>
  <si>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</si>
  <si>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</si>
  <si>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</si>
  <si>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</si>
  <si>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</si>
  <si>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</si>
  <si>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</si>
  <si>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</si>
  <si>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</si>
  <si>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</si>
  <si>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</si>
  <si>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</si>
  <si>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</si>
  <si>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</si>
  <si>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</si>
  <si>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</si>
  <si>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</si>
  <si>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</si>
  <si>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</si>
  <si>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</si>
  <si>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</si>
  <si>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</si>
  <si>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</si>
  <si>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</si>
  <si>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</si>
  <si>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</si>
  <si>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</si>
  <si>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</si>
  <si>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</si>
  <si>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</si>
  <si>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</si>
  <si>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</si>
  <si>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</si>
  <si>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</si>
  <si>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</si>
  <si>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</si>
  <si>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</si>
  <si>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</si>
  <si>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</si>
  <si>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</si>
  <si>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</si>
  <si>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</si>
  <si>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</si>
  <si>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</si>
  <si>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</si>
  <si>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</si>
  <si>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</si>
  <si>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</si>
  <si>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</si>
  <si>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</si>
  <si>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</si>
  <si>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</si>
  <si>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</si>
  <si>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</si>
  <si>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</si>
  <si>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</si>
  <si>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</si>
  <si>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</si>
  <si>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</si>
  <si>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</si>
  <si>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</si>
  <si>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</si>
  <si>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</si>
  <si>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</si>
  <si>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</si>
  <si>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</si>
  <si>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</si>
  <si>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</si>
  <si>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</si>
  <si>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</si>
  <si>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</si>
  <si>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</si>
  <si>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</si>
  <si>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</si>
  <si>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</si>
  <si>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</si>
  <si>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</si>
  <si>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</si>
  <si>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</si>
  <si>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</si>
  <si>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</si>
  <si>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</si>
  <si>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</si>
  <si>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</si>
  <si>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</si>
  <si>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</si>
  <si>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</si>
  <si>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</si>
  <si>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</si>
  <si>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</si>
  <si>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</si>
  <si>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</si>
  <si>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</si>
  <si>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</si>
  <si>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</si>
  <si>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</si>
  <si>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</si>
  <si>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</si>
  <si>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</si>
  <si>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</si>
  <si>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</si>
  <si>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</si>
  <si>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</si>
  <si>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</si>
  <si>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</si>
  <si>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</si>
  <si>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</si>
  <si>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</si>
  <si>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</si>
  <si>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</si>
  <si>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</si>
  <si>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</si>
  <si>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</si>
  <si>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</si>
  <si>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</si>
  <si>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</si>
  <si>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</si>
  <si>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</si>
  <si>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</si>
  <si>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</si>
  <si>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</si>
  <si>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</si>
  <si>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</si>
  <si>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</si>
  <si>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</si>
  <si>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</si>
  <si>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</si>
  <si>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</si>
  <si>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</si>
  <si>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</si>
  <si>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</si>
  <si>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</si>
  <si>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</si>
  <si>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</si>
  <si>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</si>
  <si>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</si>
  <si>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</si>
  <si>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</si>
  <si>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</si>
  <si>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</si>
  <si>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</si>
  <si>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</si>
  <si>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</si>
  <si>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</si>
  <si>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</si>
  <si>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</si>
  <si>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</si>
  <si>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</si>
  <si>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</si>
  <si>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</si>
  <si>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</si>
  <si>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</si>
  <si>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</si>
  <si>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</si>
  <si>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</si>
  <si>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</si>
  <si>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</si>
  <si>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</si>
  <si>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</si>
  <si>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</si>
  <si>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</si>
  <si>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</si>
  <si>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</si>
  <si>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</si>
  <si>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</si>
  <si>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</si>
  <si>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</si>
  <si>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</si>
  <si>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</si>
  <si>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</si>
  <si>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</si>
  <si>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</si>
  <si>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</si>
  <si>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</si>
  <si>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</si>
  <si>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</si>
  <si>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</si>
  <si>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</si>
  <si>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</si>
  <si>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</si>
  <si>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</si>
  <si>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</si>
  <si>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</si>
  <si>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</si>
  <si>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</si>
  <si>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</si>
  <si>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</si>
  <si>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</si>
  <si>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</si>
  <si>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</si>
  <si>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</si>
  <si>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</si>
  <si>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</si>
  <si>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</si>
  <si>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</si>
  <si>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</si>
  <si>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</si>
  <si>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</si>
  <si>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</si>
  <si>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</si>
  <si>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</si>
  <si>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</si>
  <si>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</si>
  <si>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</si>
  <si>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</si>
  <si>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</si>
  <si>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</si>
  <si>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</si>
  <si>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</si>
  <si>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</si>
  <si>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</si>
  <si>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</si>
  <si>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</si>
  <si>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</si>
  <si>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</si>
  <si>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</si>
  <si>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</si>
  <si>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</si>
  <si>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</si>
  <si>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</si>
  <si>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</si>
  <si>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</si>
  <si>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</si>
  <si>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</si>
  <si>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</si>
  <si>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</si>
  <si>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</si>
  <si>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</si>
  <si>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</si>
  <si>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</si>
  <si>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</si>
  <si>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</si>
  <si>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</si>
  <si>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</si>
  <si>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</si>
  <si>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</si>
  <si>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</si>
  <si>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</si>
  <si>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</si>
  <si>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</si>
  <si>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</si>
  <si>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</si>
  <si>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</si>
  <si>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</si>
  <si>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</si>
  <si>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</si>
  <si>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</si>
  <si>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</si>
  <si>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</si>
  <si>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</si>
  <si>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</si>
  <si>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</si>
  <si>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</si>
  <si>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</si>
  <si>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</si>
  <si>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</si>
  <si>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</si>
  <si>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</si>
  <si>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</si>
  <si>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</si>
  <si>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</si>
  <si>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</si>
  <si>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</si>
  <si>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</si>
  <si>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</si>
  <si>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</si>
  <si>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</si>
  <si>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</si>
  <si>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</si>
  <si>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</si>
  <si>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</si>
  <si>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</si>
  <si>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</si>
  <si>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</si>
  <si>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</si>
  <si>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</si>
  <si>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</si>
  <si>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</si>
  <si>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</si>
  <si>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</si>
  <si>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</si>
  <si>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</si>
  <si>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</si>
  <si>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</si>
  <si>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</si>
  <si>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</si>
  <si>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</si>
  <si>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</si>
  <si>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</si>
  <si>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</si>
  <si>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</si>
  <si>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</si>
  <si>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</si>
  <si>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</si>
  <si>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</si>
  <si>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</si>
  <si>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</si>
  <si>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</si>
  <si>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</si>
  <si>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</si>
  <si>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</si>
  <si>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</si>
  <si>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</si>
  <si>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</si>
  <si>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</si>
  <si>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</si>
  <si>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</si>
  <si>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</si>
  <si>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</si>
  <si>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</si>
  <si>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</si>
  <si>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</si>
  <si>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</si>
  <si>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</si>
  <si>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</si>
  <si>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</si>
  <si>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</si>
  <si>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</si>
  <si>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</si>
  <si>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</si>
  <si>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</si>
  <si>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</si>
  <si>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</si>
  <si>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</si>
  <si>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</si>
  <si>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</si>
  <si>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</si>
  <si>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</si>
  <si>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</si>
  <si>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</si>
  <si>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</si>
  <si>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</si>
  <si>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</si>
  <si>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</si>
  <si>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</si>
  <si>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</si>
  <si>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</si>
  <si>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</si>
  <si>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</si>
  <si>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</si>
  <si>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</si>
  <si>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</si>
  <si>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</si>
  <si>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</si>
  <si>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</si>
  <si>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</si>
  <si>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</si>
  <si>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</si>
  <si>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</si>
  <si>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</si>
  <si>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</si>
  <si>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</si>
  <si>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</si>
  <si>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</si>
  <si>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</si>
  <si>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</si>
  <si>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</si>
  <si>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</si>
  <si>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</si>
  <si>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</si>
  <si>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</si>
  <si>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</si>
  <si>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</si>
  <si>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</si>
  <si>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</si>
  <si>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</si>
  <si>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</si>
  <si>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</si>
  <si>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</si>
  <si>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</si>
  <si>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</si>
  <si>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</si>
  <si>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</si>
  <si>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</si>
  <si>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</si>
  <si>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</si>
  <si>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</si>
  <si>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</si>
  <si>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</si>
  <si>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</si>
  <si>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</si>
  <si>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</si>
  <si>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</si>
  <si>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</si>
  <si>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</si>
  <si>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</si>
  <si>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</si>
  <si>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</si>
  <si>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</si>
  <si>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</si>
  <si>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</si>
  <si>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</si>
  <si>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</si>
  <si>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</si>
  <si>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</si>
  <si>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</si>
  <si>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</si>
  <si>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</si>
  <si>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</si>
  <si>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</si>
  <si>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</si>
  <si>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</si>
  <si>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</si>
  <si>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</si>
  <si>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</si>
  <si>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</si>
  <si>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</si>
  <si>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</si>
  <si>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</si>
  <si>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</si>
  <si>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</si>
  <si>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</si>
  <si>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</si>
  <si>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</si>
  <si>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</si>
  <si>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</si>
  <si>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</si>
  <si>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</si>
  <si>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</si>
  <si>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</si>
  <si>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</si>
  <si>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</si>
  <si>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</si>
  <si>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</si>
  <si>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</si>
  <si>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</si>
  <si>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</si>
  <si>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</si>
  <si>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</si>
  <si>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</si>
  <si>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</si>
  <si>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</si>
  <si>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</si>
  <si>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</si>
  <si>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</si>
  <si>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</si>
  <si>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</si>
  <si>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</si>
  <si>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</si>
  <si>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</si>
  <si>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</si>
  <si>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</si>
  <si>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</si>
  <si>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</si>
  <si>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</si>
  <si>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</si>
  <si>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</si>
  <si>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</si>
  <si>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</si>
  <si>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</si>
  <si>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</si>
  <si>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</si>
  <si>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</si>
  <si>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</si>
  <si>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</si>
  <si>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</si>
  <si>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</si>
  <si>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</si>
  <si>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</si>
  <si>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</si>
  <si>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</si>
  <si>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</si>
  <si>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</si>
  <si>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</si>
  <si>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</si>
  <si>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</si>
  <si>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</si>
  <si>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</si>
  <si>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</si>
  <si>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</si>
  <si>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</si>
  <si>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</si>
  <si>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</si>
  <si>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</si>
  <si>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</si>
  <si>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</si>
  <si>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</si>
  <si>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</si>
  <si>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</si>
  <si>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</si>
  <si>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</si>
  <si>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</si>
  <si>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</si>
  <si>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</si>
  <si>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</si>
  <si>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</si>
  <si>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</si>
  <si>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</si>
  <si>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</si>
  <si>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</si>
  <si>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</si>
  <si>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</si>
  <si>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</si>
  <si>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</si>
  <si>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</si>
  <si>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</si>
  <si>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</si>
  <si>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</si>
  <si>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</si>
  <si>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</si>
  <si>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</si>
  <si>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</si>
  <si>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</si>
  <si>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</si>
  <si>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</si>
  <si>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</si>
  <si>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</si>
  <si>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</si>
  <si>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</si>
  <si>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</si>
  <si>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</si>
  <si>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</si>
  <si>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</si>
  <si>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</si>
  <si>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</si>
  <si>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</si>
  <si>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</si>
  <si>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</si>
  <si>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</si>
  <si>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</si>
  <si>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</si>
  <si>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</si>
  <si>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</si>
  <si>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</si>
  <si>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</si>
  <si>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</si>
  <si>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</si>
  <si>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</si>
  <si>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</si>
  <si>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</si>
  <si>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</si>
  <si>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</si>
  <si>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</si>
  <si>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</si>
  <si>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</si>
  <si>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</si>
  <si>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</si>
  <si>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</si>
  <si>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</si>
  <si>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</si>
  <si>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</si>
  <si>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</si>
  <si>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</si>
  <si>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</si>
  <si>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</si>
  <si>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</si>
  <si>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</si>
  <si>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</si>
  <si>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</si>
  <si>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</si>
  <si>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</si>
  <si>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</si>
  <si>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</si>
  <si>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</si>
  <si>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</si>
  <si>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</si>
  <si>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</si>
  <si>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</si>
  <si>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</si>
  <si>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</si>
  <si>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</si>
  <si>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</si>
  <si>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</si>
  <si>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</si>
  <si>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</si>
  <si>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</si>
  <si>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</si>
  <si>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</si>
  <si>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</si>
  <si>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</si>
  <si>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</si>
  <si>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</si>
  <si>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</si>
  <si>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</si>
  <si>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</si>
  <si>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</si>
  <si>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</si>
  <si>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</si>
  <si>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</si>
  <si>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</si>
  <si>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</si>
  <si>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</si>
  <si>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</si>
  <si>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</si>
  <si>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</si>
  <si>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</si>
  <si>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</si>
  <si>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</si>
  <si>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</si>
  <si>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</si>
  <si>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</si>
  <si>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</si>
  <si>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</si>
  <si>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</si>
  <si>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</si>
  <si>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</si>
  <si>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</si>
  <si>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</si>
  <si>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</si>
  <si>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</si>
  <si>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</si>
  <si>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</si>
  <si>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</si>
  <si>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</si>
  <si>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</si>
  <si>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</si>
  <si>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</si>
  <si>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</si>
  <si>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</si>
  <si>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</si>
  <si>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</si>
  <si>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</si>
  <si>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</si>
  <si>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</si>
  <si>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</si>
  <si>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</si>
  <si>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</si>
  <si>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</si>
  <si>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</si>
  <si>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</si>
  <si>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</si>
  <si>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</si>
  <si>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</si>
  <si>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</si>
  <si>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</si>
  <si>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</si>
  <si>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</si>
  <si>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</si>
  <si>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</si>
  <si>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</si>
  <si>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</si>
  <si>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</si>
  <si>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</si>
  <si>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</si>
  <si>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</si>
  <si>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</si>
  <si>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</si>
  <si>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</si>
  <si>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</si>
  <si>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</si>
  <si>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</si>
  <si>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</si>
  <si>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</si>
  <si>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</si>
  <si>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</si>
  <si>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</si>
  <si>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</si>
  <si>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</si>
  <si>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</si>
  <si>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</si>
  <si>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</si>
  <si>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</si>
  <si>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</si>
  <si>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</si>
  <si>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</si>
  <si>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</si>
  <si>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</si>
  <si>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</si>
  <si>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</si>
  <si>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</si>
  <si>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</si>
  <si>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</si>
  <si>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</si>
  <si>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</si>
  <si>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</si>
  <si>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</si>
  <si>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</si>
  <si>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</si>
  <si>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</si>
  <si>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</si>
  <si>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</si>
  <si>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</si>
  <si>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</si>
  <si>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</si>
  <si>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</si>
  <si>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</si>
  <si>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</si>
  <si>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</si>
  <si>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</si>
  <si>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</si>
  <si>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</si>
  <si>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</si>
  <si>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</si>
  <si>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</si>
  <si>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</si>
  <si>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</si>
  <si>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</si>
  <si>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</si>
  <si>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</si>
  <si>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</si>
  <si>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</si>
  <si>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</si>
  <si>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</si>
  <si>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</si>
  <si>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</si>
  <si>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</si>
  <si>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</si>
  <si>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</si>
  <si>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</si>
  <si>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</si>
  <si>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</si>
  <si>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</si>
  <si>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</si>
  <si>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</si>
  <si>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</si>
  <si>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</si>
  <si>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</si>
  <si>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</si>
  <si>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</si>
  <si>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</si>
  <si>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</si>
  <si>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</si>
  <si>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</si>
  <si>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</si>
  <si>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</si>
  <si>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</si>
  <si>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</si>
  <si>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</si>
  <si>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</si>
  <si>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</si>
  <si>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</si>
  <si>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</si>
  <si>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</si>
  <si>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</si>
  <si>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</si>
  <si>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</si>
  <si>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</si>
  <si>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</si>
  <si>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</si>
  <si>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</si>
  <si>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</si>
  <si>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</si>
  <si>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</si>
  <si>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</si>
  <si>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</si>
  <si>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</si>
  <si>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</si>
  <si>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</si>
  <si>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</si>
  <si>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</si>
  <si>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</si>
  <si>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</si>
  <si>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</si>
  <si>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</si>
  <si>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</si>
  <si>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</si>
  <si>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</si>
  <si>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</si>
  <si>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</si>
  <si>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</si>
  <si>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</si>
  <si>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</si>
  <si>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</si>
  <si>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</si>
  <si>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</si>
  <si>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</si>
  <si>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</si>
  <si>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</si>
  <si>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</si>
  <si>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</si>
  <si>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</si>
  <si>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</si>
  <si>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</si>
  <si>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</si>
  <si>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</si>
  <si>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</si>
  <si>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</si>
  <si>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</si>
  <si>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</si>
  <si>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</si>
  <si>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</si>
  <si>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</si>
  <si>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</si>
  <si>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</si>
  <si>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</si>
  <si>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</si>
  <si>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</si>
  <si>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</si>
  <si>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</si>
  <si>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</si>
  <si>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</si>
  <si>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</si>
  <si>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</si>
  <si>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</si>
  <si>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</si>
  <si>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</si>
  <si>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</si>
  <si>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</si>
  <si>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</si>
  <si>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</si>
  <si>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</si>
  <si>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</si>
  <si>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</si>
  <si>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</si>
  <si>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</si>
  <si>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</si>
  <si>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</si>
  <si>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</si>
  <si>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</si>
  <si>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</si>
  <si>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</si>
  <si>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</si>
  <si>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</si>
  <si>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</si>
  <si>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</si>
  <si>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</si>
  <si>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</si>
  <si>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</si>
  <si>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</si>
  <si>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</si>
  <si>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</si>
  <si>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</si>
  <si>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</si>
  <si>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</si>
  <si>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</si>
  <si>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</si>
  <si>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</si>
  <si>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</si>
  <si>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</si>
  <si>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</si>
  <si>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</si>
  <si>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</si>
  <si>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</si>
  <si>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</si>
  <si>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</si>
  <si>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</si>
  <si>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</si>
  <si>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</si>
  <si>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</si>
  <si>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</si>
  <si>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</si>
  <si>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</si>
  <si>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</si>
  <si>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</si>
  <si>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</si>
  <si>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</si>
  <si>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</si>
  <si>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</si>
  <si>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</si>
  <si>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</si>
  <si>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</si>
  <si>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</si>
  <si>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</si>
  <si>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</si>
  <si>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</si>
  <si>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</si>
  <si>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</si>
  <si>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</si>
  <si>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</si>
  <si>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</si>
  <si>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</si>
  <si>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</si>
  <si>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</si>
  <si>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</si>
  <si>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</si>
  <si>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</si>
  <si>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</si>
  <si>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</si>
  <si>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</si>
  <si>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</si>
  <si>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</si>
  <si>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</si>
  <si>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</si>
  <si>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</si>
  <si>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</si>
  <si>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</si>
  <si>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</si>
  <si>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</si>
  <si>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</si>
  <si>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</si>
  <si>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</si>
  <si>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</si>
  <si>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</si>
  <si>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</si>
  <si>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</si>
  <si>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</si>
  <si>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</si>
  <si>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</si>
  <si>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</si>
  <si>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</si>
  <si>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</si>
  <si>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</si>
  <si>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</si>
  <si>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</si>
  <si>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</si>
  <si>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</si>
  <si>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</si>
  <si>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</si>
  <si>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</si>
  <si>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</si>
  <si>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</si>
  <si>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</si>
  <si>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</si>
  <si>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</si>
  <si>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</si>
  <si>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</si>
  <si>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</si>
  <si>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</si>
  <si>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</si>
  <si>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</si>
  <si>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</si>
  <si>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</si>
  <si>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</si>
  <si>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</si>
  <si>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</si>
  <si>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</si>
  <si>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</si>
  <si>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</si>
  <si>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</si>
  <si>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</si>
  <si>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</si>
  <si>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</si>
  <si>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</si>
  <si>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</si>
  <si>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</si>
  <si>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</si>
  <si>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</si>
  <si>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</si>
  <si>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</si>
  <si>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</si>
  <si>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</si>
  <si>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</si>
  <si>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</si>
  <si>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</si>
  <si>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</si>
  <si>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</si>
  <si>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</si>
  <si>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</si>
  <si>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</si>
  <si>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</si>
  <si>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</si>
  <si>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</si>
  <si>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</si>
  <si>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</si>
  <si>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</si>
  <si>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</si>
  <si>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</si>
  <si>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</si>
  <si>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</si>
  <si>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</si>
  <si>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</si>
  <si>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</si>
  <si>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</si>
  <si>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</si>
  <si>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</si>
  <si>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</si>
  <si>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</si>
  <si>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</si>
  <si>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</si>
  <si>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</si>
  <si>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</si>
  <si>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</si>
  <si>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</si>
  <si>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</si>
  <si>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</si>
  <si>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</si>
  <si>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</si>
  <si>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</si>
  <si>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</si>
  <si>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</si>
  <si>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</si>
  <si>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</si>
  <si>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</si>
  <si>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</si>
  <si>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</si>
  <si>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</si>
  <si>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</si>
  <si>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</si>
  <si>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</si>
  <si>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</si>
  <si>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</si>
  <si>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</si>
  <si>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</si>
  <si>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</si>
  <si>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</si>
  <si>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</si>
  <si>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</si>
  <si>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</si>
  <si>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</si>
  <si>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</si>
  <si>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</si>
  <si>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</si>
  <si>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</si>
  <si>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</si>
  <si>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</si>
  <si>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</si>
  <si>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</si>
  <si>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</si>
  <si>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</si>
  <si>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</si>
  <si>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</si>
  <si>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</si>
  <si>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</si>
  <si>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</si>
  <si>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</si>
  <si>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</si>
  <si>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</si>
  <si>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</si>
  <si>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</si>
  <si>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</si>
  <si>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</si>
  <si>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</si>
  <si>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</si>
  <si>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</si>
  <si>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</si>
  <si>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</si>
  <si>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</si>
  <si>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</si>
  <si>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</si>
  <si>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</si>
  <si>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</si>
  <si>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</si>
  <si>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</si>
  <si>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</si>
  <si>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</si>
  <si>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</si>
  <si>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</si>
  <si>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</si>
  <si>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</si>
  <si>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</si>
  <si>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</si>
  <si>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</si>
  <si>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</si>
  <si>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</si>
  <si>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</si>
  <si>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</si>
  <si>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</si>
  <si>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</si>
  <si>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</si>
  <si>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</si>
  <si>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</si>
  <si>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</si>
  <si>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</si>
  <si>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</si>
  <si>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</si>
  <si>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</si>
  <si>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</si>
  <si>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</si>
  <si>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</si>
  <si>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</si>
  <si>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</si>
  <si>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</si>
  <si>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</si>
  <si>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</si>
  <si>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</si>
  <si>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</si>
  <si>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</si>
  <si>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</si>
  <si>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</si>
  <si>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</si>
  <si>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</si>
  <si>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</si>
  <si>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</si>
  <si>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</si>
  <si>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</si>
  <si>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</si>
  <si>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</si>
  <si>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</si>
  <si>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</si>
  <si>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</si>
  <si>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</si>
  <si>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</si>
  <si>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</si>
  <si>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</si>
  <si>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</si>
  <si>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</si>
  <si>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</si>
  <si>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</si>
  <si>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</si>
  <si>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</si>
  <si>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</si>
  <si>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</si>
  <si>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</si>
  <si>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</si>
  <si>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</si>
  <si>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</si>
  <si>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</si>
  <si>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</si>
  <si>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</si>
  <si>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</si>
  <si>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</si>
  <si>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</si>
  <si>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</si>
  <si>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</si>
  <si>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</si>
  <si>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</si>
  <si>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</si>
  <si>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</si>
  <si>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</si>
  <si>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</si>
  <si>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</si>
  <si>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</si>
  <si>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</si>
  <si>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</si>
  <si>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</si>
  <si>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</si>
  <si>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</si>
  <si>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</si>
  <si>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</si>
  <si>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</si>
  <si>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</si>
  <si>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</si>
  <si>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</si>
  <si>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</si>
  <si>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</si>
  <si>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</si>
  <si>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</si>
  <si>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</si>
  <si>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</si>
  <si>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</si>
  <si>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</si>
  <si>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</si>
  <si>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</si>
  <si>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</si>
  <si>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</si>
  <si>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</si>
  <si>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</si>
  <si>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</si>
  <si>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</si>
  <si>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</si>
  <si>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</si>
  <si>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</si>
  <si>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</si>
  <si>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</si>
  <si>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</si>
  <si>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</si>
  <si>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</si>
  <si>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</si>
  <si>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</si>
  <si>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</si>
  <si>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</si>
  <si>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</si>
  <si>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</si>
  <si>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</si>
  <si>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</si>
  <si>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</si>
  <si>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</si>
  <si>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</si>
  <si>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</si>
  <si>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</si>
  <si>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</si>
  <si>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</si>
  <si>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</si>
  <si>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</si>
  <si>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</si>
  <si>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</si>
  <si>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</si>
  <si>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</si>
  <si>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</si>
  <si>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</si>
  <si>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</si>
  <si>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</si>
  <si>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</si>
  <si>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</si>
  <si>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</si>
  <si>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</si>
  <si>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</si>
  <si>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</si>
  <si>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</si>
  <si>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</si>
  <si>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</si>
  <si>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</si>
  <si>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</si>
  <si>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</si>
  <si>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</si>
  <si>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</si>
  <si>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</si>
  <si>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</si>
  <si>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</si>
  <si>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</si>
  <si>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</si>
  <si>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</si>
  <si>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</si>
  <si>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</si>
  <si>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</si>
  <si>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</si>
  <si>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</si>
  <si>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</si>
  <si>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</si>
  <si>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</si>
  <si>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</si>
  <si>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</si>
  <si>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</si>
  <si>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</si>
  <si>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</si>
  <si>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</si>
  <si>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</si>
  <si>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</si>
  <si>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</si>
  <si>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</si>
  <si>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</si>
  <si>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</si>
  <si>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</si>
  <si>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</si>
  <si>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</si>
  <si>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</si>
  <si>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</si>
  <si>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</si>
  <si>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</si>
  <si>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</si>
  <si>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</si>
  <si>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</si>
  <si>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</si>
  <si>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</si>
  <si>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</si>
  <si>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</si>
  <si>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</si>
  <si>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</si>
  <si>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</si>
  <si>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</si>
  <si>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</si>
  <si>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</si>
  <si>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</si>
  <si>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</si>
  <si>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</si>
  <si>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</si>
  <si>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</si>
  <si>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</si>
  <si>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</si>
  <si>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</si>
  <si>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</si>
  <si>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</si>
  <si>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</si>
  <si>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</si>
  <si>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</si>
  <si>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</si>
  <si>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</si>
  <si>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</si>
  <si>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</si>
  <si>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</si>
  <si>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</si>
  <si>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</si>
  <si>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</si>
  <si>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</si>
  <si>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</si>
  <si>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</si>
  <si>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</si>
  <si>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</si>
  <si>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</si>
  <si>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</si>
  <si>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</si>
  <si>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</si>
  <si>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</si>
  <si>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</si>
  <si>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</si>
  <si>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</si>
  <si>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</si>
  <si>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</si>
  <si>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</si>
  <si>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</si>
  <si>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</si>
  <si>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</si>
  <si>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</si>
  <si>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</si>
  <si>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</si>
  <si>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</si>
  <si>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</si>
  <si>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</si>
  <si>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</si>
  <si>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</si>
  <si>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</si>
  <si>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</si>
  <si>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</si>
  <si>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</si>
  <si>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</si>
  <si>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</si>
  <si>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</si>
  <si>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</si>
  <si>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</si>
  <si>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</si>
  <si>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</si>
  <si>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</si>
  <si>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</si>
  <si>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</si>
  <si>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</si>
  <si>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</si>
  <si>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</si>
  <si>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</si>
  <si>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</si>
  <si>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</si>
  <si>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</si>
  <si>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</si>
  <si>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</si>
  <si>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</si>
  <si>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</si>
  <si>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</si>
  <si>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</si>
  <si>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</si>
  <si>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</si>
  <si>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</si>
  <si>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</si>
  <si>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</si>
  <si>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</si>
  <si>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</si>
  <si>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</si>
  <si>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</si>
  <si>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</si>
  <si>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</si>
  <si>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</si>
  <si>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</si>
  <si>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</si>
  <si>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</si>
  <si>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</si>
  <si>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</si>
  <si>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</si>
  <si>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</si>
  <si>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</si>
  <si>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</si>
  <si>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</si>
  <si>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</si>
  <si>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</si>
  <si>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</si>
  <si>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</si>
  <si>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</si>
  <si>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</si>
  <si>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</si>
  <si>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</si>
  <si>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</si>
  <si>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</si>
  <si>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</si>
  <si>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</si>
  <si>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</si>
  <si>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</si>
  <si>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</si>
  <si>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</si>
  <si>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</si>
  <si>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</si>
  <si>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</si>
  <si>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</si>
  <si>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</si>
  <si>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</si>
  <si>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</si>
  <si>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</si>
  <si>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</si>
  <si>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</si>
  <si>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</si>
  <si>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</si>
  <si>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</si>
  <si>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</si>
  <si>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</si>
  <si>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</si>
  <si>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</si>
  <si>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</si>
  <si>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</si>
  <si>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</si>
  <si>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</si>
  <si>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</si>
  <si>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</si>
  <si>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</si>
  <si>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</si>
  <si>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</si>
  <si>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</si>
  <si>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</si>
  <si>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</si>
  <si>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</si>
  <si>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</si>
  <si>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</si>
  <si>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</si>
  <si>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</si>
  <si>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</si>
  <si>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</si>
  <si>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</si>
  <si>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</si>
  <si>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</si>
  <si>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</si>
  <si>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</si>
  <si>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</si>
  <si>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</si>
  <si>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</si>
  <si>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</si>
  <si>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</si>
  <si>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</si>
  <si>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</si>
  <si>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</si>
  <si>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</si>
  <si>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</si>
  <si>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</si>
  <si>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</si>
  <si>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</si>
  <si>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</si>
  <si>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</si>
  <si>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</si>
  <si>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</si>
  <si>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</si>
  <si>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</si>
  <si>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</si>
  <si>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</si>
  <si>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</si>
  <si>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</si>
  <si>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</si>
  <si>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</si>
  <si>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</si>
  <si>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</si>
  <si>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</si>
  <si>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</si>
  <si>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</si>
  <si>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</si>
  <si>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</si>
  <si>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</si>
  <si>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</si>
  <si>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</si>
  <si>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</si>
  <si>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</si>
  <si>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</si>
  <si>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</si>
  <si>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</si>
  <si>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</si>
  <si>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</si>
  <si>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</si>
  <si>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</si>
  <si>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</si>
  <si>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</si>
  <si>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</si>
  <si>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</si>
  <si>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</si>
  <si>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</si>
  <si>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</si>
  <si>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</si>
  <si>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</si>
  <si>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</si>
  <si>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</si>
  <si>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</si>
  <si>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</si>
  <si>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</si>
  <si>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</si>
  <si>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</si>
  <si>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</si>
  <si>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</si>
  <si>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</si>
  <si>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</si>
  <si>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</si>
  <si>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</si>
  <si>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</si>
  <si>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</si>
  <si>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</si>
  <si>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</si>
  <si>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</si>
  <si>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</si>
  <si>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</si>
  <si>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</si>
  <si>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</si>
  <si>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</si>
  <si>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</si>
  <si>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</si>
  <si>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</si>
  <si>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</si>
  <si>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</si>
  <si>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</si>
  <si>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</si>
  <si>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</si>
  <si>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</si>
  <si>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</si>
  <si>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</si>
  <si>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</si>
  <si>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</si>
  <si>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</si>
  <si>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</si>
  <si>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</si>
  <si>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</si>
  <si>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</si>
  <si>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</si>
  <si>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</si>
  <si>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</si>
  <si>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</si>
  <si>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</si>
  <si>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</si>
  <si>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</si>
  <si>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</si>
  <si>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</si>
  <si>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</si>
  <si>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</si>
  <si>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</si>
  <si>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</si>
  <si>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</si>
  <si>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</si>
  <si>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</si>
  <si>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</si>
  <si>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</si>
  <si>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</si>
  <si>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</si>
  <si>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</si>
  <si>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</si>
  <si>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</si>
  <si>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</si>
  <si>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</si>
  <si>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</si>
  <si>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</si>
  <si>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</si>
  <si>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</si>
  <si>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</si>
  <si>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</si>
  <si>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</si>
  <si>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</si>
  <si>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</si>
  <si>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</si>
  <si>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</si>
  <si>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</si>
  <si>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</si>
  <si>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</si>
  <si>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</si>
  <si>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</si>
  <si>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</si>
  <si>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</si>
  <si>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</si>
  <si>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</si>
  <si>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</si>
  <si>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</si>
  <si>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</si>
  <si>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</si>
  <si>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</si>
  <si>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</si>
  <si>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</si>
  <si>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</si>
  <si>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</si>
  <si>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</si>
  <si>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</si>
  <si>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</si>
  <si>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</si>
  <si>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</si>
  <si>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</si>
  <si>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</si>
  <si>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</si>
  <si>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</si>
  <si>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</si>
  <si>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</si>
  <si>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</si>
  <si>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</si>
  <si>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</si>
  <si>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</si>
  <si>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</si>
  <si>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</si>
  <si>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</si>
  <si>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</si>
  <si>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</si>
  <si>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</si>
  <si>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</si>
  <si>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</si>
  <si>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</si>
  <si>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</si>
  <si>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</si>
  <si>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</si>
  <si>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</si>
  <si>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</si>
  <si>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</si>
  <si>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</si>
  <si>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</si>
  <si>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</si>
  <si>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</si>
  <si>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</si>
  <si>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</si>
  <si>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</si>
  <si>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</si>
  <si>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</si>
  <si>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</si>
  <si>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</si>
  <si>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</si>
  <si>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</si>
  <si>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</si>
  <si>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</si>
  <si>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</si>
  <si>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</si>
  <si>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</si>
  <si>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</si>
  <si>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</si>
  <si>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</si>
  <si>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</si>
  <si>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</si>
  <si>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</si>
  <si>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</si>
  <si>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</si>
  <si>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</si>
  <si>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</si>
  <si>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</si>
  <si>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</si>
  <si>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</si>
  <si>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</si>
  <si>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</si>
  <si>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</si>
  <si>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</si>
  <si>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</si>
  <si>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</si>
  <si>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</si>
  <si>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</si>
  <si>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</si>
  <si>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</si>
  <si>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</si>
  <si>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</si>
  <si>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</si>
  <si>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</si>
  <si>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</si>
  <si>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</si>
  <si>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</si>
  <si>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</si>
  <si>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</si>
  <si>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</si>
  <si>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</si>
  <si>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</si>
  <si>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</si>
  <si>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</si>
  <si>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</si>
  <si>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</si>
  <si>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</si>
  <si>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</si>
  <si>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</si>
  <si>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</si>
  <si>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</si>
  <si>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</si>
  <si>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</si>
  <si>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</si>
  <si>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</si>
  <si>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</si>
  <si>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</si>
  <si>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</si>
  <si>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</si>
  <si>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</si>
  <si>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</si>
  <si>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</si>
  <si>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</si>
  <si>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</si>
  <si>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</si>
  <si>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</si>
  <si>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</si>
  <si>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</si>
  <si>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</si>
  <si>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</si>
  <si>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</si>
  <si>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</si>
  <si>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</si>
  <si>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</si>
  <si>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</si>
  <si>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</si>
  <si>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</si>
  <si>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</si>
  <si>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</si>
  <si>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</si>
  <si>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</si>
  <si>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</si>
  <si>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</si>
  <si>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</si>
  <si>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</si>
  <si>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</si>
  <si>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</si>
  <si>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</si>
  <si>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</si>
  <si>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</si>
  <si>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</si>
  <si>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</si>
  <si>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</si>
  <si>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</si>
  <si>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</si>
  <si>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</si>
  <si>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</si>
  <si>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</si>
  <si>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</si>
  <si>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</si>
  <si>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</si>
  <si>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</si>
  <si>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</si>
  <si>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</si>
  <si>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</si>
  <si>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</si>
  <si>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</si>
  <si>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</si>
  <si>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</si>
  <si>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</si>
  <si>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</si>
  <si>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</si>
  <si>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</si>
  <si>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</si>
  <si>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</si>
  <si>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</si>
  <si>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</si>
  <si>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</si>
  <si>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</si>
  <si>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</si>
  <si>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</si>
  <si>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</si>
  <si>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</si>
  <si>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</si>
  <si>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</si>
  <si>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</si>
  <si>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</si>
  <si>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</si>
  <si>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</si>
  <si>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</si>
  <si>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</si>
  <si>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</si>
  <si>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</si>
  <si>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</si>
  <si>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</si>
  <si>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</si>
  <si>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</si>
  <si>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</si>
  <si>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</si>
  <si>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</si>
  <si>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</si>
  <si>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</si>
  <si>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</si>
  <si>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</si>
  <si>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</si>
  <si>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</si>
  <si>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</si>
  <si>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</si>
  <si>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</si>
  <si>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</si>
  <si>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</si>
  <si>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</si>
  <si>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</si>
  <si>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</si>
  <si>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</si>
  <si>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</si>
  <si>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</si>
  <si>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</si>
  <si>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</si>
  <si>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</si>
  <si>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</si>
  <si>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</si>
  <si>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</si>
  <si>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</si>
  <si>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</si>
  <si>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</si>
  <si>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</si>
  <si>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</si>
  <si>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</si>
  <si>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</si>
  <si>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</si>
  <si>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</si>
  <si>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</si>
  <si>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</si>
  <si>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</si>
  <si>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</si>
  <si>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</si>
  <si>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</si>
  <si>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</si>
  <si>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</si>
  <si>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</si>
  <si>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</si>
  <si>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</si>
  <si>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</si>
  <si>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</si>
  <si>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</si>
  <si>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</si>
  <si>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</si>
  <si>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</si>
  <si>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</si>
  <si>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</si>
  <si>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</si>
  <si>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</si>
  <si>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</si>
  <si>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</si>
  <si>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</si>
  <si>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</si>
  <si>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</si>
  <si>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</si>
  <si>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</si>
  <si>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</si>
  <si>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</si>
  <si>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</si>
  <si>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</si>
  <si>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</si>
  <si>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</si>
  <si>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</si>
  <si>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</si>
  <si>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</si>
  <si>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</si>
  <si>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</si>
  <si>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</si>
  <si>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</si>
  <si>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</si>
  <si>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</si>
  <si>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</si>
  <si>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</si>
  <si>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</si>
  <si>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</si>
  <si>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</si>
  <si>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</si>
  <si>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</si>
  <si>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</si>
  <si>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</si>
  <si>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</si>
  <si>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</si>
  <si>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</si>
  <si>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</si>
  <si>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</si>
  <si>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</si>
  <si>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</si>
  <si>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</si>
  <si>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</si>
  <si>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</si>
  <si>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</si>
  <si>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</si>
  <si>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</si>
  <si>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</si>
  <si>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</si>
  <si>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</si>
  <si>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</si>
  <si>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</si>
  <si>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</si>
  <si>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</si>
  <si>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</si>
  <si>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</si>
  <si>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</si>
  <si>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</si>
  <si>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</si>
  <si>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</si>
  <si>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</si>
  <si>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</si>
  <si>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</si>
  <si>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</si>
  <si>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</si>
  <si>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</si>
  <si>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</si>
  <si>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</si>
  <si>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</si>
  <si>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</si>
  <si>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</si>
  <si>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</si>
  <si>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</si>
  <si>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</si>
  <si>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</si>
  <si>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</si>
  <si>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</si>
  <si>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</si>
  <si>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</si>
  <si>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</si>
  <si>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</si>
  <si>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</si>
  <si>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</si>
  <si>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</si>
  <si>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</si>
  <si>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</si>
  <si>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</si>
  <si>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</si>
  <si>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</si>
  <si>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</si>
  <si>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</si>
  <si>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</si>
  <si>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</si>
  <si>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</si>
  <si>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</si>
  <si>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</si>
  <si>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</si>
  <si>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</si>
  <si>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</si>
  <si>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</si>
  <si>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</si>
  <si>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</si>
  <si>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</si>
  <si>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</si>
  <si>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</si>
  <si>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</si>
  <si>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</si>
  <si>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</si>
  <si>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</si>
  <si>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</si>
  <si>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</si>
  <si>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</si>
  <si>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</si>
  <si>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</si>
  <si>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</si>
  <si>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</si>
  <si>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</si>
  <si>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</si>
  <si>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</si>
  <si>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</si>
  <si>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</si>
  <si>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</si>
  <si>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</si>
  <si>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</si>
  <si>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</si>
  <si>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</si>
  <si>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</si>
  <si>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</si>
  <si>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</si>
  <si>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</si>
  <si>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</si>
  <si>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</si>
  <si>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</si>
  <si>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</si>
  <si>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</si>
  <si>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</si>
  <si>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</si>
  <si>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</si>
  <si>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</si>
  <si>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</si>
  <si>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</si>
  <si>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</si>
  <si>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</si>
  <si>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</si>
  <si>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</si>
  <si>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</si>
  <si>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</si>
  <si>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</si>
  <si>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</si>
  <si>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</si>
  <si>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</si>
  <si>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</si>
  <si>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</si>
  <si>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</si>
  <si>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</si>
  <si>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</si>
  <si>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</si>
  <si>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</si>
  <si>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</si>
  <si>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</si>
  <si>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</si>
  <si>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</si>
  <si>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</si>
  <si>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</si>
  <si>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</si>
  <si>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</si>
  <si>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</si>
  <si>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</si>
  <si>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</si>
  <si>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</si>
  <si>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</si>
  <si>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</si>
  <si>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</si>
  <si>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</si>
  <si>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</si>
  <si>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</si>
  <si>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</si>
  <si>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</si>
  <si>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</si>
  <si>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</si>
  <si>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</si>
  <si>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</si>
  <si>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</si>
  <si>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</si>
  <si>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</si>
  <si>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</si>
  <si>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</si>
  <si>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</si>
  <si>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</si>
  <si>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</si>
  <si>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</si>
  <si>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</si>
  <si>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</si>
  <si>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</si>
  <si>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</si>
  <si>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</si>
  <si>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</si>
  <si>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</si>
  <si>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</si>
  <si>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</si>
  <si>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</si>
  <si>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</si>
  <si>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</si>
  <si>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</si>
  <si>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</si>
  <si>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</si>
  <si>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</si>
  <si>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</si>
  <si>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</si>
  <si>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</si>
  <si>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</si>
  <si>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</si>
  <si>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</si>
  <si>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</si>
  <si>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</si>
  <si>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</si>
  <si>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</si>
  <si>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</si>
  <si>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</si>
  <si>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</si>
  <si>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</si>
  <si>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</si>
  <si>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</si>
  <si>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</si>
  <si>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</si>
  <si>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</si>
  <si>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</si>
  <si>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</si>
  <si>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</si>
  <si>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</si>
  <si>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</si>
  <si>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</si>
  <si>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</si>
  <si>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</si>
  <si>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</si>
  <si>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</si>
  <si>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</si>
  <si>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</si>
  <si>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</si>
  <si>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</si>
  <si>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</si>
  <si>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</si>
  <si>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</si>
  <si>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</si>
  <si>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</si>
  <si>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</si>
  <si>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</si>
  <si>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</si>
  <si>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</si>
  <si>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</si>
  <si>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</si>
  <si>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</si>
  <si>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</si>
  <si>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</si>
  <si>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</si>
  <si>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</si>
  <si>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</si>
  <si>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</si>
  <si>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</si>
  <si>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</si>
  <si>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</si>
  <si>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</si>
  <si>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</si>
  <si>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</si>
  <si>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</si>
  <si>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</si>
  <si>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</si>
  <si>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</si>
  <si>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</si>
  <si>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</si>
  <si>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</si>
  <si>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</si>
  <si>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</si>
  <si>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</si>
  <si>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</si>
  <si>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</si>
  <si>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</si>
  <si>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</si>
  <si>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</si>
  <si>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</si>
  <si>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</si>
  <si>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</si>
  <si>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</si>
  <si>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</si>
  <si>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</si>
  <si>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</si>
  <si>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</si>
  <si>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</si>
  <si>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</si>
  <si>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</si>
  <si>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</si>
  <si>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</si>
  <si>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</si>
  <si>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</si>
  <si>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</si>
  <si>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</si>
  <si>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</si>
  <si>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</si>
  <si>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</si>
  <si>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</si>
  <si>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</si>
  <si>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</si>
  <si>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</si>
  <si>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</si>
  <si>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</si>
  <si>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</si>
  <si>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</si>
  <si>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</si>
  <si>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</si>
  <si>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</si>
  <si>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</si>
  <si>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</si>
  <si>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</si>
  <si>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</si>
  <si>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</si>
  <si>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</si>
  <si>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</si>
  <si>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</si>
  <si>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</si>
  <si>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</si>
  <si>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</si>
  <si>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</si>
  <si>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</si>
  <si>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</si>
  <si>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</si>
  <si>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</si>
  <si>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</si>
  <si>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</si>
  <si>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</si>
  <si>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</si>
  <si>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</si>
  <si>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</si>
  <si>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</si>
  <si>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</si>
  <si>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</si>
  <si>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</si>
  <si>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</si>
  <si>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</si>
  <si>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</si>
  <si>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</si>
  <si>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</si>
  <si>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</si>
  <si>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</si>
  <si>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</si>
  <si>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</si>
  <si>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</si>
  <si>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</si>
  <si>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</si>
  <si>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</si>
  <si>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</si>
  <si>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</si>
  <si>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</si>
  <si>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</si>
  <si>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</si>
  <si>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</si>
  <si>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</si>
  <si>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</si>
  <si>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</si>
  <si>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</si>
  <si>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</si>
  <si>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</si>
  <si>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</si>
  <si>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</si>
  <si>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</si>
  <si>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</si>
  <si>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</si>
  <si>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</si>
  <si>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</si>
  <si>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</si>
  <si>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</si>
  <si>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</si>
  <si>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</si>
  <si>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</si>
  <si>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</si>
  <si>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</si>
  <si>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</si>
  <si>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</si>
  <si>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</si>
  <si>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</si>
  <si>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</si>
  <si>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</si>
  <si>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</si>
  <si>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</si>
  <si>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</si>
  <si>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</si>
  <si>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</si>
  <si>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</si>
  <si>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</si>
  <si>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</si>
  <si>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</si>
  <si>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</si>
  <si>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</si>
  <si>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</si>
  <si>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</si>
  <si>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</si>
  <si>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</si>
  <si>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</si>
  <si>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</si>
  <si>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</si>
  <si>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</si>
  <si>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</si>
  <si>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</si>
  <si>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</si>
  <si>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</si>
  <si>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</si>
  <si>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</si>
  <si>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</si>
  <si>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</si>
  <si>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</si>
  <si>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</si>
  <si>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</si>
  <si>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</si>
  <si>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</si>
  <si>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</si>
  <si>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</si>
  <si>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</si>
  <si>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</si>
  <si>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</si>
  <si>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</si>
  <si>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</si>
  <si>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</si>
  <si>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</si>
  <si>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</si>
  <si>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</si>
  <si>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</si>
  <si>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</si>
  <si>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</si>
  <si>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</si>
  <si>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</si>
  <si>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</si>
  <si>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</si>
  <si>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</si>
  <si>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</si>
  <si>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</si>
  <si>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</si>
  <si>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</si>
  <si>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</si>
  <si>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</si>
  <si>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</si>
  <si>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</si>
  <si>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</si>
  <si>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</si>
  <si>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</si>
  <si>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</si>
  <si>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</si>
  <si>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</si>
  <si>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</si>
  <si>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</si>
  <si>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</si>
  <si>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</si>
  <si>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</si>
  <si>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</si>
  <si>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</si>
  <si>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</si>
  <si>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</si>
  <si>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</si>
  <si>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</si>
  <si>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</si>
  <si>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</si>
  <si>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</si>
  <si>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</si>
  <si>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</si>
  <si>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</si>
  <si>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</si>
  <si>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</si>
  <si>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</si>
  <si>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</si>
  <si>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</si>
  <si>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</si>
  <si>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</si>
  <si>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</si>
  <si>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</si>
  <si>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</si>
  <si>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</si>
  <si>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</si>
  <si>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</si>
  <si>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</si>
  <si>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</si>
  <si>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</si>
  <si>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</si>
  <si>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</si>
  <si>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</si>
  <si>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</si>
  <si>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</si>
  <si>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</si>
  <si>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</si>
  <si>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</si>
  <si>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</si>
  <si>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</si>
  <si>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</si>
  <si>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</si>
  <si>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</si>
  <si>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</si>
  <si>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</si>
  <si>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</si>
  <si>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</si>
  <si>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</si>
  <si>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</si>
  <si>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</si>
  <si>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</si>
  <si>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</si>
  <si>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</si>
  <si>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</si>
  <si>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</si>
  <si>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</si>
  <si>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</si>
  <si>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</si>
  <si>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</si>
  <si>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</si>
  <si>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</si>
  <si>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</si>
  <si>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</si>
  <si>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</si>
  <si>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</si>
  <si>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</si>
  <si>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</si>
  <si>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</si>
  <si>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</si>
  <si>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</si>
  <si>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</si>
  <si>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</si>
  <si>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</si>
  <si>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</si>
  <si>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</si>
  <si>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</si>
  <si>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</si>
  <si>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</si>
  <si>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</si>
  <si>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</si>
  <si>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</si>
  <si>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</si>
  <si>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</si>
  <si>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</si>
  <si>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</si>
  <si>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</si>
  <si>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</si>
  <si>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</si>
  <si>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</si>
  <si>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</si>
  <si>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</si>
  <si>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</si>
  <si>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</si>
  <si>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</si>
  <si>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</si>
  <si>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</si>
  <si>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</si>
  <si>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</si>
  <si>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</si>
  <si>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</si>
  <si>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</si>
  <si>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</si>
  <si>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</si>
  <si>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</si>
  <si>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</si>
  <si>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</si>
  <si>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</si>
  <si>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</si>
  <si>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</si>
  <si>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</si>
  <si>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</si>
  <si>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</si>
  <si>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</si>
  <si>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</si>
  <si>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</si>
  <si>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</si>
  <si>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</si>
  <si>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</si>
  <si>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</si>
  <si>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</si>
  <si>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</si>
  <si>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</si>
  <si>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</si>
  <si>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</si>
  <si>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</si>
  <si>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</si>
  <si>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</si>
  <si>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</si>
  <si>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</si>
  <si>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</si>
  <si>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</si>
  <si>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</si>
  <si>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</si>
  <si>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</si>
  <si>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</si>
  <si>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</si>
  <si>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</si>
  <si>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</si>
  <si>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</si>
  <si>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</si>
  <si>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</si>
  <si>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</si>
  <si>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</si>
  <si>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</si>
  <si>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</si>
  <si>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</si>
  <si>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</si>
  <si>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</si>
  <si>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</si>
  <si>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</si>
  <si>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</si>
  <si>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</si>
  <si>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</si>
  <si>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</si>
  <si>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</si>
  <si>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</si>
  <si>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</si>
  <si>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</si>
  <si>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</si>
  <si>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</si>
  <si>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</si>
  <si>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</si>
  <si>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</si>
  <si>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</si>
  <si>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</si>
  <si>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</si>
  <si>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</si>
  <si>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</si>
  <si>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</si>
  <si>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</si>
  <si>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</si>
  <si>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</si>
  <si>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</si>
  <si>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</si>
  <si>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</si>
  <si>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</si>
  <si>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</si>
  <si>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</si>
  <si>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</si>
  <si>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</si>
  <si>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</si>
  <si>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</si>
  <si>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</si>
  <si>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</si>
  <si>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</si>
  <si>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</si>
  <si>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</si>
  <si>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</si>
  <si>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</si>
  <si>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</si>
  <si>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</si>
  <si>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</si>
  <si>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</si>
  <si>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</si>
  <si>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</si>
  <si>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</si>
  <si>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</si>
  <si>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</si>
  <si>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</si>
  <si>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</si>
  <si>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</si>
  <si>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</si>
  <si>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</si>
  <si>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</si>
  <si>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</si>
  <si>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</si>
  <si>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</si>
  <si>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</si>
  <si>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</si>
  <si>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</si>
  <si>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</si>
  <si>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</si>
  <si>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</si>
  <si>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</si>
  <si>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</si>
  <si>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</si>
  <si>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</si>
  <si>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</si>
  <si>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</si>
  <si>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</si>
  <si>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</si>
  <si>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</si>
  <si>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</si>
  <si>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</si>
  <si>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</si>
  <si>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</si>
  <si>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</si>
  <si>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</si>
  <si>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</si>
  <si>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</si>
  <si>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</si>
  <si>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</si>
  <si>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</si>
  <si>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</si>
  <si>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</si>
  <si>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</si>
  <si>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</si>
  <si>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</si>
  <si>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</si>
  <si>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</si>
  <si>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</si>
  <si>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</si>
  <si>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</si>
  <si>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</si>
  <si>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</si>
  <si>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</si>
  <si>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</si>
  <si>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</si>
  <si>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</si>
  <si>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</si>
  <si>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</si>
  <si>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</si>
  <si>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</si>
  <si>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</si>
  <si>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</si>
  <si>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</si>
  <si>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</si>
  <si>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</si>
  <si>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</si>
  <si>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</si>
  <si>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</si>
  <si>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</si>
  <si>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</si>
  <si>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</si>
  <si>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</si>
  <si>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</si>
  <si>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</si>
  <si>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</si>
  <si>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</si>
  <si>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</si>
  <si>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</si>
  <si>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</si>
  <si>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</si>
  <si>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</si>
  <si>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</si>
  <si>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</si>
  <si>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</si>
  <si>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</si>
  <si>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</si>
  <si>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</si>
  <si>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</si>
  <si>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</si>
  <si>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</si>
  <si>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</si>
  <si>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</si>
  <si>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</si>
  <si>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</si>
  <si>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</si>
  <si>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</si>
  <si>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</si>
  <si>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</si>
  <si>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</si>
  <si>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</si>
  <si>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</si>
  <si>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</si>
  <si>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</si>
  <si>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</si>
  <si>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</si>
  <si>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</si>
  <si>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</si>
  <si>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</si>
  <si>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</si>
  <si>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</si>
  <si>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</si>
  <si>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</si>
  <si>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</si>
  <si>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</si>
  <si>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</si>
  <si>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</si>
  <si>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</si>
  <si>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</si>
  <si>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</si>
  <si>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</si>
  <si>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</si>
  <si>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</si>
  <si>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</si>
  <si>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</si>
  <si>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</si>
  <si>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</si>
  <si>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</si>
  <si>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</si>
  <si>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</si>
  <si>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</si>
  <si>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</si>
  <si>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</si>
  <si>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</si>
  <si>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</si>
  <si>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</si>
  <si>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</si>
  <si>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</si>
  <si>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</si>
  <si>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</si>
  <si>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</si>
  <si>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</si>
  <si>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</si>
  <si>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</si>
  <si>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</si>
  <si>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</si>
  <si>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</si>
  <si>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</si>
  <si>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</si>
  <si>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</si>
  <si>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</si>
  <si>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</si>
  <si>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</si>
  <si>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</si>
  <si>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</si>
  <si>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</si>
  <si>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</si>
  <si>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</si>
  <si>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</si>
  <si>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</si>
  <si>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</si>
  <si>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</si>
  <si>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</si>
  <si>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</si>
  <si>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</si>
  <si>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</si>
  <si>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</si>
  <si>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</si>
  <si>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</si>
  <si>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</si>
  <si>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</si>
  <si>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</si>
  <si>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</si>
  <si>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</si>
  <si>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</si>
  <si>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</si>
  <si>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</si>
  <si>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</si>
  <si>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</si>
  <si>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</si>
  <si>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</si>
  <si>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</si>
  <si>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</si>
  <si>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</si>
  <si>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</si>
  <si>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</si>
  <si>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</si>
  <si>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</si>
  <si>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</si>
  <si>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</si>
  <si>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</si>
  <si>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</si>
  <si>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</si>
  <si>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</si>
  <si>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</si>
  <si>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</si>
  <si>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</si>
  <si>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</si>
  <si>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</si>
  <si>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</si>
  <si>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</si>
  <si>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</si>
  <si>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</si>
  <si>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</si>
  <si>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</si>
  <si>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</si>
  <si>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</si>
  <si>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</si>
  <si>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</si>
  <si>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</si>
  <si>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</si>
  <si>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</si>
  <si>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</si>
  <si>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</si>
  <si>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</si>
  <si>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</si>
  <si>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</si>
  <si>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</si>
  <si>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</si>
  <si>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</si>
  <si>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</si>
  <si>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90 mins</t>
  </si>
  <si>
    <t>PCM-20251109-00000711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</si>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</sst>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307.50045347222476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9.2096990745631047E-2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45970.448879398151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45970.448879398151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45970.448879398151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45970.448879398151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45970.448879398151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45970.448879398151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45970.448879398151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45970.448879398151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45970.448879398151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45970.448879398151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45970.448879398151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45970.448879398151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45970.448879398151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45970.448879398151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45970.448879398151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45970.448879398151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45970.448879398151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45970.448879398151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45970.448879398151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45970.448879398151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45970.448879398151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45970.448879398151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45970.448879398151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45970.448879398151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45970.448879398151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45970.448879398151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45970.448879398151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45970.448879398151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45970.448879398151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45970.448879398151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45970.448879398151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45970.448879398151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45970.448879398151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45970.448879398151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45970.448879398151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45970.448879398151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45970.448879398151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45970.448879398151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45970.448879398151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45970.448879398151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45970.448879398151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45970.448879398151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45970.448879398151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45970.448879398151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45970.448879398151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45970.448879398151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45970.448879398151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45970.448879398151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45970.448879398151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45970.448879398151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45970.448879398151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45970.448879398151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45970.448879398151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45970.448879398151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45970.448879398151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45970.448879398151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45970.448879398151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45970.448879398151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45970.448879398151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45970.448879398151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45970.448879398151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45970.448879398151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45970.448879398151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45970.448879398151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7" ca="1" si="0">IFERROR(NOW()-F3,"-")</f>
        <v>145.44904143518943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45970.448879398151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45970.448879398151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45970.448879398151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45970.448879398151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45970.448879398151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45970.448879398151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45970.448879398151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45970.448879398151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45970.448879398151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45970.448879398151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45970.448879398151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45970.448879398151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45970.448879398151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45970.448879398151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45970.448879398151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45970.448879398151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45970.448879398151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45970.448879398151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45970.448879398151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45970.448879398151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45970.448879398151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45970.448879398151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45970.448879398151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45970.448879398151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45970.448879398151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45970.448879398151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45970.448879398151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45970.448879398151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45970.448879398151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45970.448879398151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45970.448879398151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45970.448879398151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45970.448879398151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45970.448879398151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45970.448879398151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45970.448879398151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45970.448879398151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45970.448879398151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45970.448879398151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45970.448879398151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45970.448879398151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45970.448879398151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45970.448879398151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45970.448879398151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45970.448879398151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45970.448879398151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45970.448879398151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45970.448879398151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45970.448879398151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45970.448879398151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45970.448879398151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45970.448879398151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45970.448879398151</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45970.448879398151</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45970.448879398151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45970.448879398151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45970.448879398151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45970.448879398151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45970.448879398151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45970.448879398151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45970.448879398151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45970.448879398151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45970.448879398151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45970.448879398151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45970.448879398151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45970.448879398151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45970.448879398151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45970.448879398151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45970.448879398151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45970.448879398151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45970.448879398151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45970.448879398151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45970.448879398151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45970.448879398151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45970.448879398151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45970.448879398151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45970.448879398151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45970.448879398151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45970.448879398151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45970.448879398151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45970.448879398151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45970.448879398151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45970.448879398151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45970.448879398151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45970.448879398151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45970.448879398151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45970.448879398151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45970.448879398151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45970.448879398151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45970.448879398151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45970.448879398151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45970.448879398151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45970.448879398151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45970.448879398151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45970.448879398151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45970.448879398151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45970.448879398151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45970.448879398151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45970.448879398151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45970.448879398151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45970.448879398151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45970.448879398151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45970.448879398151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45970.448879398151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45970.448879398151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45970.448879398151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45970.448879398151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45970.448879398151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45970.448879398151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45970.448879398151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45970.448879398151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45970.448879398151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45970.448879398151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45970.448879398151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45970.448879398151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45970.448879398151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45970.448879398151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45970.448879398151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45970.448879398151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45970.448879398151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45970.448879398151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45970.448879398151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45970.448879398151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45970.448879398151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45970.448879398151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45970.448879398151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45970.448879398151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45970.448879398151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45970.448879398151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45970.448879398151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45970.448879398151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45970.448879398151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45970.448879398151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45970.448879398151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45970.448879398151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45970.448879398151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45970.448879398151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45970.448879398151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45970.448879398151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45970.448879398151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45970.448879398151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45970.448879398151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45970.448879398151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45970.448879398151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45970.448879398151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45970.448879398151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45970.448879398151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45970.448879398151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45970.448879398151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45970.448879398151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45970.448879398151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45970.448879398151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45970.448879398151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45970.448879398151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45970.448879398151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45970.448879398151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45970.448879398151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45970.448879398151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45970.448879398151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45970.448879398151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45970.448879398151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45970.448879398151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45970.448879398151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45970.448879398151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45970.448879398151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45970.448879398151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45970.448879398151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45970.448879398151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45970.448879398151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45970.448879398151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45970.448879398151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45970.448879398151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45970.448879398151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45970.448879398151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45970.448879398151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45970.448879398151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45970.448879398151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45970.448879398151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45970.448879398151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45970.448879398151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45970.448879398151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45970.448879398151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45970.448879398151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45970.448879398151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45970.448879398151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45970.448879398151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45970.448879398151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45970.448879398151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45970.448879398151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45970.448879398151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45970.448879398151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45970.448879398151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45970.448879398151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45970.448879398151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45970.448879398151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45970.448879398151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45970.448879398151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45970.448879398151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45970.448879398151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45970.448879398151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45970.448879398151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45970.448879398151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45970.448879398151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45970.448879398151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45970.448879398151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45970.448879398151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45970.448879398151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45970.448879398151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45970.448879398151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45970.448879398151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45970.448879398151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45970.448879398151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45970.448879398151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45970.448879398151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45970.448879398151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45970.448879398151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45970.448879398151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45970.448879398151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45970.448879398151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45970.448879398151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45970.448879398151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45970.448879398151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45970.448879398151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45970.448879398151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45970.448879398151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45970.448879398151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45970.448879398151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45970.448879398151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45970.448879398151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45970.448879398151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45970.448879398151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45970.448879398151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45970.448879398151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45970.448879398151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45970.448879398151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45970.448879398151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45970.448879398151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45970.448879398151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45970.448879398151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45970.448879398151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45970.448879398151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45970.448879398151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45970.448879398151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45970.448879398151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45970.448879398151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45970.448879398151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45970.448879398151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45970.448879398151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45970.448879398151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45970.448879398151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45970.448879398151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45970.448879398151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45970.448879398151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45970.448879398151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45970.448879398151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45970.448879398151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45970.448879398151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45970.448879398151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45970.448879398151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45970.448879398151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45970.448879398151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45970.448879398151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45970.448879398151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45970.448879398151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45970.448879398151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45970.448879398151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45970.448879398151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45970.448879398151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45970.448879398151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45970.448879398151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45970.448879398151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45970.448879398151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45970.448879398151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45970.448879398151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45970.448879398151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45970.448879398151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45970.448879398151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45970.448879398151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45970.448879398151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45970.448879398151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45970.448879398151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45970.448879398151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45970.448879398151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45970.448879398151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45970.448879398151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45970.448879398151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45970.448879398151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45970.448879398151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45970.448879398151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45970.448879398151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45970.448879398151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45970.448879398151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45970.448879398151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45970.448879398151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45970.448879398151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45970.448879398151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45970.448879398151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45970.448879398151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45970.448879398151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45970.448879398151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45970.448879398151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45970.448879398151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45970.448879398151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45970.448879398151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45970.448879398151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45970.448879398151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45970.448879398151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45970.448879398151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45970.448879398151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45970.448879398151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45970.448879398151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45970.448879398151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45970.448879398151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45970.448879398151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45970.448879398151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45970.448879398151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45970.448879398151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45970.448879398151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45970.448879398151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45970.448879398151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45970.448879398151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45970.448879398151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45970.448879398151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45970.448879398151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45970.448879398151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45970.448879398151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45970.448879398151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45970.448879398151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45970.448879398151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45970.448879398151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45970.448879398151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45970.448879398151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45970.448879398151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45970.448879398151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45970.448879398151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45970.448879398151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45970.448879398151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45970.448879398151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45970.448879398151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45970.448879398151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45970.448879398151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45970.448879398151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45970.448879398151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45970.448879398151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45970.448879398151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45970.448879398151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45970.448879398151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45970.448879398151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45970.448879398151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45970.448879398151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45970.448879398151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45970.448879398151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45970.448879398151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45970.448879398151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45970.448879398151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45970.448879398151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45970.448879398151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45970.448879398151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45970.448879398151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45970.448879398151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45970.448879398151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45970.448879398151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45970.448879398151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45970.448879398151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45970.448879398151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45970.448879398151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45970.448879398151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45970.448879398151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45970.448879398151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45970.448879398151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45970.448879398151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45970.448879398151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45970.448879398151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45970.448879398151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45970.448879398151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45970.448879398151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45970.448879398151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45970.448879398151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45970.448879398151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45970.448879398151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45970.448879398151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45970.448879398151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45970.448879398151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45970.448879398151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45970.448879398151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45970.448879398151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45970.448879398151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45970.448879398151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45970.448879398151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45970.448879398151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45970.448879398151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45970.448879398151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45970.448879398151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45970.448879398151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45970.448879398151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45970.448879398151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45970.448879398151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45970.448879398151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45970.448879398151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45970.448879398151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45970.448879398151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45970.448879398151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45970.448879398151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45970.448879398151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45970.448879398151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45970.448879398151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45970.448879398151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45970.448879398151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45970.448879398151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45970.448879398151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45970.448879398151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45970.448879398151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45970.448879398151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45970.448879398151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45970.448879398151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45970.448879398151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45970.448879398151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45970.448879398151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45970.448879398151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45970.448879398151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45970.448879398151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45970.448879398151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45970.448879398151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45970.448879398151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45970.448879398151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45970.448879398151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45970.448879398151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45970.448879398151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45970.448879398151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45970.448879398151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45970.448879398151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45970.448879398151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45970.448879398151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45970.448879398151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45970.448879398151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45970.448879398151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45970.448879398151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45970.448879398151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45970.448879398151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45970.448879398151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45970.448879398151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45970.448879398151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45970.448879398151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45970.448879398151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45970.448879398151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45970.448879398151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45970.448879398151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45970.448879398151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45970.448879398151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45970.448879398151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45970.448879398151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45970.448879398151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45970.448879398151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45970.448879398151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45970.448879398151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45970.448879398151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45970.448879398151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45970.448879398151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45970.448879398151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45970.448879398151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45970.448879398151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45970.448879398151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45970.448879398151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45970.448879398151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45970.448879398151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45970.448879398151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45970.448879398151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45970.448879398151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45970.448879398151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45970.448879398151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45970.448879398151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45970.448879398151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45970.448879398151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45970.448879398151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45970.448879398151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45970.448879398151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45970.448879398151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45970.448879398151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45970.448879398151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45970.448879398151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45970.448879398151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45970.448879398151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45970.448879398151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45970.448879398151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45970.448879398151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45970.448879398151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45970.448879398151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45970.448879398151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45970.448879398151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45970.448879398151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45970.448879398151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45970.448879398151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45970.448879398151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45970.448879398151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45970.448879398151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45970.448879398151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45970.448879398151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45970.448879398151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45970.448879398151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45970.448879398151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45970.448879398151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45970.448879398151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45970.448879398151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45970.448879398151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45970.448879398151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45970.448879398151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45970.448879398151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45970.448879398151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45970.448879398151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45970.448879398151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45970.448879398151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45970.448879398151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45970.448879398151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45970.448879398151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45970.448879398151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45970.448879398151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45970.448879398151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45970.448879398151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45970.448879398151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45970.448879398151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45970.448879398151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45970.448879398151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45970.448879398151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45970.448879398151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45970.448879398151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45970.448879398151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45970.448879398151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45970.448879398151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45970.448879398151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45970.448879398151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45970.448879398151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45970.448879398151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45970.448879398151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45970.448879398151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45970.448879398151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45970.448879398151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45970.448879398151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45970.448879398151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45970.448879398151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45970.448879398151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45970.448879398151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45970.448879398151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45970.448879398151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45970.448879398151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45970.448879398151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45970.448879398151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45970.448879398151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45970.448879398151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45970.448879398151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45970.448879398151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45970.448879398151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45970.448879398151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45970.448879398151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45970.448879398151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45970.448879398151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45970.448879398151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45970.448879398151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45970.448879398151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45970.448879398151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45970.448879398151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45970.448879398151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45970.448879398151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45970.448879398151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45970.448879398151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45970.448879398151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45970.448879398151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45970.448879398151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45970.448879398151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45970.448879398151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45970.448879398151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45970.448879398151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45970.448879398151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45970.448879398151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45970.448879398151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45970.448879398151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45970.448879398151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45970.448879398151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45970.448879398151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45970.448879398151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45970.448879398151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45970.448879398151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45970.448879398151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45970.448879398151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45970.448879398151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45970.448879398151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45970.448879398151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45970.448879398151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45970.448879398151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45970.448879398151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45970.448879398151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45970.448879398151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45970.448879398151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45970.448879398151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45970.448879398151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45970.448879398151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45970.448879398151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45970.448879398151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45970.448879398151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45970.448879398151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45970.448879398151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45970.448879398151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45970.448879398151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45970.448879398151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45970.448879398151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45970.448879398151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45970.448879398151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45970.448879398151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45970.448879398151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45970.448879398151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45970.448879398151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45970.448879398151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45970.448879398151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45970.448879398151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45970.448879398151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45970.448879398151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45970.448879398151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45970.448879398151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45970.448879398151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45970.448879398151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45970.448879398151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45970.448879398151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45970.448879398151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45970.448879398151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45970.448879398151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45970.448879398151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45970.448879398151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45970.448879398151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45970.448879398151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45970.448879398151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45970.448879398151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45970.448879398151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45970.448879398151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45970.448879398151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45970.448879398151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45970.448879398151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45970.448879398151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45970.448879398151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45970.448879398151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45970.448879398151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45970.448879398151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45970.448879398151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45970.448879398151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45970.448879398151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45970.448879398151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45970.448879398151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45970.448879398151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45970.448879398151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45970.448879398151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45970.448879398151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45970.448879398151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45970.448879398151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45970.448879398151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45970.448879398151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45970.448879398151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45970.448879398151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45970.448879398151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45970.448879398151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45970.448879398151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45970.448879398151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45970.448879398151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45970.448879398151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45970.448879398151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45970.448879398151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45970.448879398151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45970.448879398151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45970.448879398151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45970.448879398151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45970.448879398151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45970.448879398151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45970.448879398151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45970.448879398151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45970.448879398151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45970.448879398151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45970.448879398151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45970.448879398151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45970.448879398151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45970.448879398151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45970.448879398151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45970.448879398151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45970.448879398151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45970.448879398151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45970.448879398151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45970.448879398151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45970.448879398151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45970.448879398151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45970.448879398151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45970.448879398151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45970.448879398151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45970.448879398151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45970.448879398151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45970.448879398151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45970.448879398151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45970.448879398151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45970.448879398151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45970.448879398151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45970.448879398151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45970.448879398151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45970.448879398151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45970.448879398151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45970.448879398151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45970.448879398151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45970.448879398151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45970.448879398151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45970.448879398151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45970.448879398151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45970.448879398151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45970.448879398151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45970.448879398151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45970.448879398151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45970.448879398151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45970.448879398151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45970.448879398151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45970.448879398151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45970.448879398151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45970.448879398151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45970.448879398151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45970.448879398151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45970.448879398151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45970.448879398151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45970.448879398151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45970.448879398151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45970.448879398151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45970.448879398151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45970.448879398151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45970.448879398151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45970.448879398151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45970.448879398151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45970.448879398151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45970.448879398151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45970.448879398151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45970.448879398151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45970.448879398151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45970.448879398151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45970.448879398151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45970.448879398151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45970.448879398151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45970.448879398151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45970.448879398151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45970.448879398151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45970.448879398151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45970.448879398151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45970.448879398151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45970.448879398151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45970.448879398151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45970.448879398151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45970.448879398151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45970.448879398151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45970.448879398151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45970.448879398151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45970.448879398151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45970.448879398151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45970.448879398151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45970.448879398151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45970.448879398151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45970.448879398151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45970.448879398151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45970.448879398151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45970.448879398151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45970.448879398151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45970.448879398151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45970.448879398151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45970.448879398151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45970.448879398151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45970.448879398151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45970.448879398151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45970.448879398151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45970.448879398151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45970.448879398151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45970.448879398151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45970.448879398151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45970.448879398151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45970.448879398151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45970.448879398151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45970.448879398151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45970.448879398151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45970.448879398151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45970.448879398151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45970.448879398151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45970.448879398151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45970.448879398151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45970.448879398151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45970.448879398151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45970.448879398151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45970.448879398151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45970.448879398151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45970.448879398151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45970.448879398151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45970.448879398151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45970.448879398151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45970.448879398151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45970.448879398151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45970.448879398151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45970.448879398151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45970.448879398151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45970.448879398151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45970.448879398151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45970.448879398151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45970.448879398151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45970.448879398151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45970.448879398151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45970.448879398151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45970.448879398151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45970.448879398151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45970.448879398151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45970.448879398151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45970.448879398151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45970.448879398151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45970.448879398151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45970.448879398151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45970.448879398151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45970.448879398151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45970.448879398151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45970.448879398151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45970.448879398151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45970.448879398151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45970.448879398151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45970.448879398151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45970.448879398151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45970.448879398151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45970.448879398151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45970.448879398151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45970.448879398151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45970.448879398151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45970.448879398151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45970.448879398151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45970.448879398151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45970.448879398151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45970.448879398151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45970.448879398151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45970.448879398151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45970.448879398151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45970.448879398151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45970.448879398151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45970.448879398151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45970.448879398151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45970.448879398151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45970.448879398151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45970.448879398151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45970.448879398151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45970.448879398151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45970.448879398151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45970.448879398151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45970.448879398151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45970.448879398151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45970.448879398151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45970.448879398151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45970.448879398151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45970.448879398151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45970.448879398151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45970.448879398151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45970.448879398151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45970.448879398151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45970.448879398151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45970.448879398151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45970.448879398151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45970.448879398151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45970.448879398151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45970.448879398151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45970.448879398151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45970.448879398151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45970.448879398151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45970.448879398151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45970.448879398151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45970.448879398151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45970.448879398151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45970.448879398151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45970.448879398151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45970.448879398151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45970.448879398151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45970.448879398151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45970.448879398151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45970.448879398151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45970.448879398151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45970.448879398151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45970.448879398151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45970.448879398151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45970.448879398151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45970.448879398151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45970.448879398151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45970.448879398151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45970.448879398151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45970.448879398151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45970.448879398151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45970.448879398151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45970.448879398151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45970.448879398151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45970.448879398151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45970.448879398151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45970.448879398151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45970.448879398151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45970.448879398151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45970.448879398151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45970.448879398151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45970.448879398151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45970.448879398151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45970.448879398151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45970.448879398151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45970.448879398151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45970.448879398151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45970.448879398151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45970.448879398151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45970.448879398151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45970.448879398151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45970.448879398151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45970.448879398151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45970.448879398151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45970.448879398151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45970.448879398151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45970.448879398151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45970.448879398151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45970.448879398151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45970.448879398151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45970.448879398151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45970.448879398151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45970.448879398151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45970.448879398151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45970.448879398151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45970.448879398151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45970.448879398151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45970.448879398151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45970.448879398151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45970.448879398151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45970.448879398151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45970.448879398151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45970.448879398151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45970.448879398151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45970.448879398151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45970.448879398151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45970.448879398151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45970.448879398151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45970.448879398151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45970.448879398151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45970.448879398151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45970.448879398151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45970.448879398151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45970.448879398151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45970.448879398151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45970.448879398151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45970.448879398151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45970.448879398151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45970.448879398151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45970.448879398151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45970.448879398151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45970.448879398151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45970.448879398151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45970.448879398151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45970.448879398151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45970.448879398151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45970.448879398151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45970.448879398151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45970.448879398151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45970.448879398151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45970.448879398151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45970.448879398151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45970.448879398151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45970.448879398151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45970.448879398151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45970.448879398151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45970.448879398151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45970.448879398151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45970.448879398151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45970.448879398151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45970.448879398151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45970.448879398151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45970.448879398151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45970.448879398151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45970.448879398151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45970.448879398151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45970.448879398151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45970.448879398151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45970.448879398151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45970.448879398151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45970.448879398151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45970.448879398151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45970.448879398151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45970.448879398151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45970.448879398151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45970.448879398151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45970.448879398151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45970.448879398151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45970.448879398151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45970.448879398151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45970.448879398151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45970.448879398151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45970.448879398151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45970.448879398151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45970.448879398151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45970.448879398151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45970.448879398151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45970.448879398151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45970.448879398151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45970.448879398151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45970.448879398151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45970.448879398151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45970.448879398151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45970.448879398151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45970.448879398151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45970.448879398151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45970.448879398151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45970.448879398151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45970.448879398151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45970.448879398151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45970.448879398151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45970.448879398151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45970.448879398151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45970.448879398151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45970.448879398151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45970.448879398151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45970.448879398151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45970.448879398151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45970.448879398151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45970.448879398151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45970.448879398151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45970.448879398151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45970.448879398151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45970.448879398151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45970.448879398151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45970.448879398151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45970.448879398151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45970.448879398151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45970.448879398151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45970.448879398151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45970.448879398151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45970.448879398151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45970.448879398151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45970.448879398151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45970.448879398151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45970.448879398151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45970.448879398151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45970.448879398151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45970.448879398151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45970.448879398151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45970.448879398151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45970.448879398151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45970.448879398151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45970.448879398151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45970.448879398151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45970.448879398151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45970.448879398151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45970.448879398151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45970.448879398151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45970.448879398151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45970.448879398151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45970.448879398151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45970.448879398151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45970.448879398151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45970.448879398151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45970.448879398151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45970.448879398151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45970.448879398151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45970.448879398151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45970.448879398151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45970.448879398151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45970.448879398151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45970.448879398151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45970.448879398151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45970.448879398151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45970.448879398151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45970.448879398151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45970.448879398151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45970.448879398151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45970.448879398151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45970.448879398151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45970.448879398151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45970.448879398151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45970.448879398151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45970.448879398151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45970.448879398151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45970.448879398151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45970.448879398151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45970.448879398151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45970.448879398151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45970.448879398151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45970.448879398151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45970.448879398151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45970.448879398151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45970.448879398151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45970.448879398151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45970.448879398151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45970.448879398151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45970.448879398151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45970.448879398151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45970.448879398151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45970.448879398151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45970.448879398151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45970.448879398151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45970.448879398151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45970.448879398151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45970.448879398151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45970.448879398151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45970.448879398151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45970.448879398151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45970.448879398151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45970.448879398151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45970.448879398151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45970.448879398151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45970.448879398151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45970.448879398151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45970.448879398151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45970.448879398151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45970.448879398151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45970.448879398151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45970.448879398151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45970.448879398151</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8" ca="1" si="0">IFERROR(NOW()-F2,"")</f>
        <v>266.9681618055547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34334</v>
      </c>
      <c r="E3" s="95" t="s">
        <v>39021</v>
      </c>
      <c r="F3" s="96">
        <v>45970.391041666669</v>
      </c>
      <c r="G3" s="136">
        <f t="shared" ca="1" si="0"/>
        <v>5.7837731481413357E-2</v>
      </c>
      <c r="H3" s="96">
        <v>45970.38548611111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4</v>
      </c>
      <c r="D4" s="92" t="s">
        <v>36834</v>
      </c>
      <c r="E4" s="95" t="s">
        <v>39102</v>
      </c>
      <c r="F4" s="96">
        <v>45970.431435185186</v>
      </c>
      <c r="G4" s="136">
        <f t="shared" ca="1" si="0"/>
        <v>1.744421296461951E-2</v>
      </c>
      <c r="H4" s="96">
        <v>45970.405740740738</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45970.448879398151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45970.448879398151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45970.448879398151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45970.448879398151</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45970.448879398151</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45970.448879398151</v>
      </c>
      <c r="H10" s="96"/>
      <c r="I10" s="135"/>
      <c r="J10" s="135"/>
      <c r="K10" s="98"/>
      <c r="L10" s="92"/>
    </row>
    <row r="11" spans="1:16" ht="15" customHeight="1">
      <c r="A11" s="135"/>
      <c r="B11" s="135"/>
      <c r="C11" s="94"/>
      <c r="D11" s="92"/>
      <c r="E11" s="95"/>
      <c r="F11" s="96"/>
      <c r="G11" s="136">
        <f ca="1">IFERROR(NOW()-F11,"")</f>
        <v>45970.448879398151</v>
      </c>
      <c r="H11" s="96"/>
      <c r="I11" s="135"/>
      <c r="J11" s="135"/>
      <c r="K11" s="98"/>
      <c r="L11" s="92"/>
    </row>
    <row r="12" spans="1:16" ht="15" customHeight="1">
      <c r="A12" s="135"/>
      <c r="B12" s="135" t="str">
        <f>IFERROR(VLOOKUP(D12,DB!A:K,11,0),"")</f>
        <v/>
      </c>
      <c r="C12" s="94"/>
      <c r="D12" s="92"/>
      <c r="E12" s="95"/>
      <c r="F12" s="96"/>
      <c r="G12" s="136">
        <f t="shared" ca="1" si="1"/>
        <v>45970.448879398151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45970.448879398151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45970.448879398151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45970.448879398151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45970.448879398151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45970.448879398151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45970.448879398151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45970.448879398151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45970.448879398151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45970.448879398151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45970.448879398151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45970.448879398151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45970.448879398151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45970.448879398151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45970.448879398151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45970.448879398151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45970.448879398151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45970.448879398151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45970.448879398151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45970.448879398151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45970.448879398151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45970.448879398151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45970.448879398151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45970.448879398151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45970.448879398151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45970.448879398151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45970.448879398151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45970.448879398151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45970.448879398151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45970.448879398151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45970.448879398151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45970.448879398151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45970.448879398151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45970.448879398151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45970.448879398151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45970.448879398151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45970.448879398151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45970.448879398151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45970.448879398151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45970.448879398151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45970.448879398151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45970.448879398151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45970.448879398151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45970.448879398151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45970.448879398151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45970.448879398151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45970.448879398151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45970.448879398151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45970.448879398151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45970.448879398151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45970.448879398151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45970.448879398151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45970.448879398151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45970.448879398151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45970.448879398151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45970.448879398151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45970.448879398151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45970.448879398151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45970.448879398151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45970.448879398151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45970.448879398151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45970.448879398151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45970.448879398151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45970.448879398151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45970.448879398151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45970.448879398151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45970.448879398151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45970.448879398151</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78.616819212962582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44.260002083334257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4" ca="1" si="1">IFERROR(NOW()-F4,"")</f>
        <v>21.787768287038489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45970.448879398151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45970.448879398151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45970.448879398151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45970.448879398151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45970.448879398151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45970.448879398151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45970.448879398151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45970.448879398151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45970.448879398151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45970.448879398151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45970.448879398151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45970.448879398151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45970.448879398151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45970.448879398151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45970.448879398151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45970.448879398151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45970.448879398151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45970.448879398151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45970.448879398151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45970.448879398151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45970.448879398151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45970.448879398151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45970.448879398151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45970.448879398151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45970.448879398151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45970.448879398151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45970.448879398151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45970.448879398151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45970.448879398151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45970.448879398151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45970.448879398151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45970.448879398151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45970.448879398151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45970.448879398151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45970.448879398151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45970.448879398151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45970.448879398151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45970.448879398151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45970.448879398151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45970.448879398151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45970.448879398151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45970.448879398151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45970.448879398151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45970.448879398151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45970.448879398151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45970.448879398151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45970.448879398151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45970.448879398151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45970.448879398151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45970.448879398151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45970.448879398151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45970.448879398151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45970.448879398151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45970.448879398151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45970.448879398151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45970.448879398151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45970.448879398151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45970.448879398151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45970.448879398151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45970.448879398151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45970.448879398151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45970.448879398151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45970.448879398151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45970.448879398151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45970.448879398151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45970.448879398151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45970.448879398151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45970.448879398151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45970.448879398151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45970.448879398151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45970.448879398151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45970.448879398151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45970.448879398151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45970.448879398151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45970.448879398151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45970.448879398151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45970.448879398151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45970.448879398151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45970.448879398151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45970.448879398151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45970.448879398151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45970.448879398151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45970.448879398151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45970.448879398151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45970.448879398151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45970.448879398151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45970.448879398151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45970.448879398151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45970.448879398151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45970.448879398151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45970.448879398151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45970.448879398151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45970.448879398151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45970.448879398151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45970.448879398151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45970.448879398151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45970.448879398151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45970.448879398151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45970.448879398151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45970.448879398151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45970.448879398151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45970.448879398151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45970.448879398151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45970.448879398151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45970.448879398151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45970.448879398151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45970.448879398151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45970.448879398151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45970.448879398151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45970.448879398151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45970.448879398151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45970.448879398151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45970.448879398151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45970.448879398151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45970.448879398151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45970.448879398151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45970.448879398151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45970.448879398151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45970.448879398151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45970.448879398151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45970.448879398151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45970.448879398151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45970.448879398151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45970.448879398151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45970.448879398151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45970.448879398151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45970.448879398151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45970.448879398151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45970.448879398151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45970.448879398151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45970.448879398151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45970.448879398151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45970.448879398151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45970.448879398151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45970.448879398151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45970.448879398151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45970.448879398151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45970.448879398151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45970.448879398151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45970.448879398151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45970.448879398151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45970.448879398151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45970.448879398151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45970.448879398151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45970.448879398151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45970.448879398151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45970.448879398151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45970.448879398151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45970.448879398151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45970.448879398151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45970.448879398151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45970.448879398151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45970.448879398151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45970.448879398151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45970.448879398151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45970.448879398151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45970.448879398151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45970.448879398151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45970.448879398151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45970.448879398151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45970.448879398151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45970.448879398151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45970.448879398151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45970.448879398151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45970.448879398151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45970.448879398151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45970.448879398151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45970.448879398151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45970.448879398151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45970.448879398151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45970.448879398151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45970.448879398151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45970.448879398151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45970.448879398151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45970.448879398151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45970.448879398151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45970.448879398151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45970.448879398151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45970.448879398151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45970.448879398151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45970.448879398151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45970.448879398151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45970.448879398151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45970.448879398151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45970.448879398151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45970.448879398151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45970.448879398151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45970.448879398151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45970.448879398151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45970.448879398151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45970.448879398151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45970.448879398151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45970.448879398151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45970.448879398151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45970.448879398151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45970.448879398151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45970.448879398151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45970.448879398151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45970.448879398151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45970.448879398151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45970.448879398151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45970.448879398151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45970.448879398151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45970.448879398151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45970.448879398151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45970.448879398151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45970.448879398151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45970.448879398151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45970.448879398151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45970.448879398151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45970.448879398151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45970.448879398151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45970.448879398151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45970.448879398151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45970.448879398151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45970.448879398151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45970.448879398151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45970.448879398151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45970.448879398151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45970.448879398151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45970.448879398151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45970.448879398151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45970.448879398151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45970.448879398151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45970.448879398151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45970.448879398151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45970.448879398151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45970.448879398151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45970.448879398151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45970.448879398151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45970.448879398151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45970.448879398151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45970.448879398151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45970.448879398151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45970.448879398151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45970.448879398151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45970.448879398151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45970.448879398151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45970.448879398151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45970.448879398151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45970.448879398151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45970.448879398151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45970.448879398151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45970.448879398151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45970.448879398151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45970.448879398151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45970.448879398151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45970.448879398151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45970.448879398151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45970.448879398151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45970.448879398151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45970.448879398151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45970.448879398151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45970.448879398151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45970.448879398151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45970.448879398151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45970.448879398151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45970.448879398151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45970.448879398151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45970.448879398151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2</v>
      </c>
      <c r="D2" s="145" t="s">
        <v>37244</v>
      </c>
      <c r="E2" s="124" t="s">
        <v>39021</v>
      </c>
      <c r="F2" s="144">
        <v>45970.432800925926</v>
      </c>
      <c r="G2" s="105">
        <f t="shared" ref="G2:G21" ca="1" si="0">IFERROR(NOW()-F2,"-")</f>
        <v>1.6078472224762663E-2</v>
      </c>
      <c r="H2" s="144">
        <v>45970.41138888889</v>
      </c>
      <c r="I2" s="142" t="str">
        <f>IFERROR(VLOOKUP(D2,DB!A:F,6,0),"")</f>
        <v>SCECO</v>
      </c>
      <c r="J2" s="142" t="str">
        <f>IFERROR(VLOOKUP(D2,DB!A:G,7,0),"")</f>
        <v>Vandalized</v>
      </c>
      <c r="K2" s="146" t="s">
        <v>39121</v>
      </c>
      <c r="L2" s="147" t="str">
        <f>IFERROR(VLOOKUP(D2,DB!A:I,9,0),"")</f>
        <v>Latis</v>
      </c>
    </row>
    <row r="3" spans="1:16382" ht="31.5" customHeight="1">
      <c r="A3" s="141"/>
      <c r="B3" s="142" t="str">
        <f>IFERROR(VLOOKUP(D3,DB!A:K,11,0),"")</f>
        <v/>
      </c>
      <c r="C3" s="143"/>
      <c r="D3" s="145"/>
      <c r="E3" s="124"/>
      <c r="F3" s="144"/>
      <c r="G3" s="105">
        <f t="shared" ca="1" si="0"/>
        <v>45970.448879398151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45970.448879398151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45970.448879398151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45970.448879398151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45970.448879398151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45970.448879398151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45970.448879398151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45970.448879398151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45970.448879398151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45970.448879398151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45970.448879398151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45970.448879398151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45970.448879398151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45970.448879398151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45970.448879398151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45970.448879398151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45970.448879398151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45970.448879398151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45970.448879398151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45970.448879398151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45970.448879398151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45970.448879398151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45970.448879398151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45970.448879398151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45970.448879398151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45970.448879398151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45970.448879398151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45970.448879398151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45970.448879398151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45970.448879398151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45970.448879398151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45970.448879398151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45970.448879398151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45970.448879398151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45970.448879398151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45970.448879398151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45970.448879398151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45970.448879398151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45970.448879398151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45970.448879398151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45970.448879398151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45970.448879398151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45970.448879398151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45970.448879398151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45970.448879398151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45970.448879398151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45970.448879398151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45970.448879398151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45970.448879398151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45970.448879398151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45970.448879398151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45970.448879398151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45970.448879398151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45970.448879398151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45970.448879398151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45970.448879398151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45970.448879398151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45970.448879398151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45970.448879398151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45970.448879398151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45970.448879398151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45970.448879398151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45970.448879398151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45970.448879398151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45970.448879398151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45970.448879398151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45970.448879398151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45970.448879398151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45970.448879398151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45970.448879398151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45970.448879398151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45970.448879398151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45970.448879398151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45970.448879398151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45970.448879398151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45970.448879398151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45970.448879398151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45970.448879398151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45970.448879398151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45970.448879398151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45970.448879398151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45970.448879398151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45970.448879398151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45970.448879398151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45970.448879398151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45970.448879398151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45970.448879398151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45970.448879398151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45970.448879398151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45970.448879398151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45970.448879398151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45970.448879398151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45970.448879398151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45970.448879398151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45970.448879398151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45970.448879398151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45970.448879398151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45970.448879398151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45970.448879398151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45970.448879398151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45970.448879398151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45970.448879398151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45970.448879398151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45970.448879398151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45970.448879398151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45970.448879398151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45970.448879398151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45970.448879398151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45970.448879398151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45970.448879398151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45970.448879398151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45970.448879398151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45970.448879398151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45970.448879398151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45970.448879398151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45970.448879398151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45970.448879398151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45970.448879398151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45970.448879398151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45970.448879398151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45970.448879398151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45970.448879398151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45970.448879398151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45970.448879398151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45970.448879398151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45970.448879398151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45970.448879398151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45970.448879398151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45970.448879398151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45970.448879398151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45970.448879398151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45970.448879398151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45970.448879398151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45970.448879398151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45970.448879398151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45970.448879398151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45970.448879398151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45970.448879398151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45970.448879398151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45970.448879398151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45970.448879398151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45970.448879398151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45970.448879398151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45970.448879398151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45970.448879398151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45970.448879398151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45970.448879398151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45970.448879398151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45970.448879398151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45970.448879398151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45970.448879398151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45970.448879398151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45970.448879398151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45970.448879398151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45970.448879398151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45970.448879398151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45970.448879398151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45970.448879398151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45970.448879398151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45970.448879398151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45970.448879398151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45970.448879398151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45970.448879398151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45970.448879398151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45970.448879398151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45970.448879398151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45970.448879398151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45970.448879398151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45970.448879398151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45970.448879398151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45970.448879398151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45970.448879398151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45970.448879398151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45970.448879398151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45970.448879398151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45970.448879398151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45970.448879398151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45970.448879398151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45970.448879398151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45970.448879398151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45970.448879398151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2025-11-09T07:48:26Z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