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89" documentId="120_S{2AC9BD13-BADA-5192-A53E-5A8FF88502F6}" xr6:coauthVersionLast="47" xr6:coauthVersionMax="47" xr10:uidLastSave="{0C694667-2BB0-453B-AB67-4C684F52E97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<sst xmlns="http://schemas.openxmlformats.org/spreadsheetml/2006/main" count="180294" uniqueCount="39130">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</sst>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311.53390000000218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45974.482325925928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45974.482325925928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45974.482325925928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45974.482325925928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45974.482325925928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45974.482325925928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45974.482325925928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45974.482325925928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45974.482325925928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45974.482325925928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45974.482325925928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45974.482325925928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45974.482325925928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45974.482325925928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45974.482325925928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45974.482325925928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45974.482325925928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45974.482325925928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45974.482325925928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45974.482325925928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45974.482325925928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45974.482325925928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45974.482325925928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45974.482325925928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45974.482325925928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45974.482325925928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45974.482325925928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45974.482325925928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45974.482325925928</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45974.482325925928</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45974.482325925928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45974.482325925928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45974.482325925928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45974.482325925928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45974.482325925928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45974.482325925928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45974.482325925928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45974.482325925928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45974.482325925928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45974.482325925928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45974.482325925928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45974.482325925928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45974.482325925928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45974.482325925928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45974.482325925928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45974.482325925928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45974.482325925928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45974.482325925928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45974.482325925928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45974.482325925928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45974.482325925928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45974.482325925928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45974.482325925928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45974.482325925928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45974.482325925928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45974.482325925928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45974.482325925928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45974.482325925928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45974.482325925928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45974.482325925928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45974.482325925928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45974.482325925928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45974.482325925928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45974.482325925928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45974.482325925928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45974.482325925928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45974.482325925928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45974.482325925928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45974.482325925928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45974.482325925928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45974.482325925928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45974.482325925928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45974.482325925928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45974.482325925928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45974.482325925928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45974.482325925928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45974.482325925928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45974.482325925928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45974.482325925928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45974.482325925928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45974.482325925928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45974.482325925928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45974.482325925928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45974.482325925928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45974.482325925928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45974.482325925928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45974.482325925928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45974.482325925928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45974.482325925928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45974.482325925928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45974.482325925928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45974.482325925928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45974.482325925928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45974.482325925928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45974.482325925928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45974.482325925928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45974.482325925928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45974.482325925928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45974.482325925928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45974.482325925928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45974.482325925928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45974.482325925928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45974.482325925928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45974.482325925928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45974.482325925928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45974.482325925928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45974.482325925928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45974.482325925928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45974.482325925928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45974.482325925928</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149.48248796296684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0.15609907407633727</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4.1365277778822929E-2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45974.482325925928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45974.482325925928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45974.482325925928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45974.482325925928</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45974.482325925928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45974.482325925928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45974.482325925928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45974.482325925928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45974.482325925928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45974.482325925928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45974.482325925928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45974.482325925928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45974.482325925928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45974.482325925928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45974.482325925928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45974.482325925928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45974.482325925928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45974.482325925928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45974.482325925928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45974.482325925928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45974.482325925928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45974.482325925928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45974.482325925928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45974.482325925928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45974.482325925928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45974.482325925928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45974.482325925928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45974.482325925928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45974.482325925928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45974.482325925928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45974.482325925928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45974.482325925928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45974.482325925928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45974.482325925928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45974.482325925928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45974.482325925928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45974.482325925928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45974.482325925928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45974.482325925928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45974.482325925928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45974.482325925928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45974.482325925928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45974.482325925928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45974.482325925928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45974.482325925928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45974.482325925928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45974.482325925928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45974.482325925928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45974.482325925928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45974.482325925928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45974.482325925928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45974.482325925928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45974.482325925928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45974.482325925928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21223</v>
      </c>
      <c r="E2" s="18" t="s">
        <v>39100</v>
      </c>
      <c r="F2" s="20">
        <v>45974.471689814818</v>
      </c>
      <c r="G2" s="21">
        <f t="shared" ref="G2:G3" ca="1" si="0">IFERROR(NOW()-F2,"-")</f>
        <v>1.0636111110216007E-2</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45974.482325925928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45974.482325925928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45974.482325925928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45974.482325925928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45974.482325925928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45974.482325925928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45974.482325925928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45974.482325925928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45974.482325925928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45974.482325925928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45974.482325925928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45974.482325925928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45974.482325925928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45974.482325925928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45974.482325925928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45974.482325925928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45974.482325925928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45974.482325925928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45974.482325925928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45974.482325925928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45974.482325925928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45974.482325925928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45974.482325925928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45974.482325925928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45974.482325925928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45974.482325925928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45974.482325925928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45974.482325925928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45974.482325925928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45974.482325925928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45974.482325925928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45974.482325925928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45974.482325925928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45974.482325925928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45974.482325925928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45974.482325925928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45974.482325925928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45974.482325925928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45974.482325925928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45974.482325925928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45974.482325925928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45974.482325925928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45974.482325925928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45974.482325925928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45974.482325925928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45974.482325925928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45974.482325925928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45974.482325925928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45974.482325925928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45974.482325925928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45974.482325925928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45974.482325925928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45974.482325925928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45974.482325925928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45974.482325925928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45974.482325925928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45974.482325925928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45974.482325925928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45974.482325925928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45974.482325925928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45974.482325925928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45974.482325925928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45974.482325925928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45974.482325925928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45974.482325925928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45974.482325925928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45974.482325925928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45974.482325925928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45974.482325925928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45974.482325925928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45974.482325925928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45974.482325925928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45974.482325925928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45974.482325925928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45974.482325925928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45974.482325925928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45974.482325925928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45974.482325925928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45974.482325925928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45974.482325925928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45974.482325925928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45974.482325925928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45974.482325925928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45974.482325925928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45974.482325925928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45974.482325925928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45974.482325925928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45974.482325925928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45974.482325925928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45974.482325925928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45974.482325925928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45974.482325925928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45974.482325925928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45974.482325925928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45974.482325925928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45974.482325925928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45974.482325925928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45974.482325925928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45974.482325925928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45974.482325925928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45974.482325925928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45974.482325925928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45974.482325925928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45974.482325925928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45974.482325925928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45974.482325925928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45974.482325925928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45974.482325925928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45974.482325925928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45974.482325925928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45974.482325925928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45974.482325925928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45974.482325925928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45974.482325925928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45974.482325925928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45974.482325925928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45974.482325925928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45974.482325925928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45974.482325925928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45974.482325925928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45974.482325925928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45974.482325925928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45974.482325925928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45974.482325925928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45974.482325925928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45974.482325925928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45974.482325925928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45974.482325925928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45974.482325925928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45974.482325925928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45974.482325925928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45974.482325925928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45974.482325925928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45974.482325925928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45974.482325925928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45974.482325925928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45974.482325925928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45974.482325925928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45974.482325925928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45974.482325925928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45974.482325925928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45974.482325925928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45974.482325925928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45974.482325925928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45974.482325925928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45974.482325925928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45974.482325925928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45974.482325925928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45974.482325925928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45974.482325925928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45974.482325925928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45974.482325925928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45974.482325925928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45974.482325925928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45974.482325925928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45974.482325925928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45974.482325925928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45974.482325925928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45974.482325925928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45974.482325925928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45974.482325925928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45974.482325925928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45974.482325925928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45974.482325925928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45974.482325925928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45974.482325925928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45974.482325925928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45974.482325925928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45974.482325925928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45974.482325925928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45974.482325925928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45974.482325925928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45974.482325925928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45974.482325925928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45974.482325925928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45974.482325925928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45974.482325925928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45974.482325925928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45974.482325925928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45974.482325925928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45974.482325925928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45974.482325925928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45974.482325925928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45974.482325925928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45974.482325925928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45974.482325925928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45974.482325925928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45974.482325925928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45974.482325925928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45974.482325925928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45974.482325925928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45974.482325925928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45974.482325925928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45974.482325925928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45974.482325925928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45974.482325925928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45974.482325925928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45974.482325925928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45974.482325925928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45974.482325925928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45974.482325925928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45974.482325925928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45974.482325925928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45974.482325925928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45974.482325925928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45974.482325925928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45974.482325925928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45974.482325925928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45974.482325925928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45974.482325925928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45974.482325925928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45974.482325925928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45974.482325925928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45974.482325925928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45974.482325925928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45974.482325925928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45974.482325925928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45974.482325925928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45974.482325925928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45974.482325925928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45974.482325925928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45974.482325925928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45974.482325925928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45974.482325925928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45974.482325925928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45974.482325925928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45974.482325925928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45974.482325925928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45974.482325925928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45974.482325925928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45974.482325925928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45974.482325925928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45974.482325925928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45974.482325925928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45974.482325925928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45974.482325925928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45974.482325925928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45974.482325925928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45974.482325925928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45974.482325925928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45974.482325925928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45974.482325925928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45974.482325925928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45974.482325925928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45974.482325925928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45974.482325925928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45974.482325925928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45974.482325925928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45974.482325925928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45974.482325925928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45974.482325925928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45974.482325925928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45974.482325925928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45974.482325925928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45974.482325925928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45974.482325925928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45974.482325925928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45974.482325925928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45974.482325925928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45974.482325925928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45974.482325925928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45974.482325925928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45974.482325925928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45974.482325925928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45974.482325925928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45974.482325925928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45974.482325925928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45974.482325925928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45974.482325925928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45974.482325925928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45974.482325925928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45974.482325925928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45974.482325925928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45974.482325925928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45974.482325925928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45974.482325925928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45974.482325925928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45974.482325925928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45974.482325925928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45974.482325925928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45974.482325925928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45974.482325925928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45974.482325925928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45974.482325925928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45974.482325925928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45974.482325925928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45974.482325925928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45974.482325925928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45974.482325925928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45974.482325925928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45974.482325925928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45974.482325925928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45974.482325925928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45974.482325925928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45974.482325925928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45974.482325925928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45974.482325925928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45974.482325925928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45974.482325925928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45974.482325925928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45974.482325925928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45974.482325925928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45974.482325925928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45974.482325925928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45974.482325925928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45974.482325925928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45974.482325925928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45974.482325925928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45974.482325925928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45974.482325925928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45974.482325925928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45974.482325925928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45974.482325925928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45974.482325925928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45974.482325925928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45974.482325925928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45974.482325925928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45974.482325925928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45974.482325925928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45974.482325925928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45974.482325925928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45974.482325925928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45974.482325925928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45974.482325925928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45974.482325925928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45974.482325925928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45974.482325925928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45974.482325925928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45974.482325925928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45974.482325925928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45974.482325925928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45974.482325925928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45974.482325925928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45974.482325925928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45974.482325925928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45974.482325925928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45974.482325925928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45974.482325925928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45974.482325925928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45974.482325925928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45974.482325925928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45974.482325925928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45974.482325925928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45974.482325925928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45974.482325925928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45974.482325925928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45974.482325925928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45974.482325925928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45974.482325925928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45974.482325925928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45974.482325925928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45974.482325925928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45974.482325925928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45974.482325925928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45974.482325925928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45974.482325925928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45974.482325925928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45974.482325925928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45974.482325925928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45974.482325925928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45974.482325925928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45974.482325925928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45974.482325925928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45974.482325925928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45974.482325925928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45974.482325925928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45974.482325925928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45974.482325925928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45974.482325925928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45974.482325925928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45974.482325925928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45974.482325925928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45974.482325925928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45974.482325925928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45974.482325925928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45974.482325925928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45974.482325925928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45974.482325925928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45974.482325925928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45974.482325925928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45974.482325925928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45974.482325925928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45974.482325925928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45974.482325925928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45974.482325925928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45974.482325925928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45974.482325925928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45974.482325925928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45974.482325925928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45974.482325925928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45974.482325925928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45974.482325925928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45974.482325925928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45974.482325925928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45974.482325925928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45974.482325925928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45974.482325925928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45974.482325925928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45974.482325925928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45974.482325925928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45974.482325925928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45974.482325925928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45974.482325925928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45974.482325925928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45974.482325925928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45974.482325925928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45974.482325925928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45974.482325925928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45974.482325925928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45974.482325925928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45974.482325925928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45974.482325925928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45974.482325925928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45974.482325925928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45974.482325925928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45974.482325925928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45974.482325925928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45974.482325925928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45974.482325925928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45974.482325925928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45974.482325925928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45974.482325925928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45974.482325925928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45974.482325925928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45974.482325925928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45974.482325925928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45974.482325925928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45974.482325925928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45974.482325925928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45974.482325925928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45974.482325925928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45974.482325925928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45974.482325925928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45974.482325925928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45974.482325925928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45974.482325925928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45974.482325925928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45974.482325925928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45974.482325925928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45974.482325925928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45974.482325925928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45974.482325925928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45974.482325925928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45974.482325925928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45974.482325925928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45974.482325925928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45974.482325925928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45974.482325925928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45974.482325925928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45974.482325925928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45974.482325925928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45974.482325925928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45974.482325925928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45974.482325925928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45974.482325925928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45974.482325925928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45974.482325925928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45974.482325925928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45974.482325925928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45974.482325925928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45974.482325925928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45974.482325925928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45974.482325925928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45974.482325925928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45974.482325925928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45974.482325925928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45974.482325925928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45974.482325925928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45974.482325925928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45974.482325925928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45974.482325925928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45974.482325925928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45974.482325925928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45974.482325925928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45974.482325925928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45974.482325925928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45974.482325925928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45974.482325925928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45974.482325925928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45974.482325925928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45974.482325925928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45974.482325925928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45974.482325925928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45974.482325925928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45974.482325925928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45974.482325925928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45974.482325925928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45974.482325925928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45974.482325925928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45974.482325925928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45974.482325925928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45974.482325925928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45974.482325925928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45974.482325925928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45974.482325925928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45974.482325925928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45974.482325925928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45974.482325925928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45974.482325925928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45974.482325925928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45974.482325925928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45974.482325925928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45974.482325925928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45974.482325925928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45974.482325925928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45974.482325925928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45974.482325925928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45974.482325925928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45974.482325925928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45974.482325925928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45974.482325925928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45974.482325925928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45974.482325925928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45974.482325925928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45974.482325925928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45974.482325925928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45974.482325925928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45974.482325925928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45974.482325925928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45974.482325925928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45974.482325925928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45974.482325925928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45974.482325925928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45974.482325925928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45974.482325925928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45974.482325925928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45974.482325925928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45974.482325925928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45974.482325925928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45974.482325925928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45974.482325925928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45974.482325925928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45974.482325925928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45974.482325925928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45974.482325925928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45974.482325925928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45974.482325925928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45974.482325925928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45974.482325925928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45974.482325925928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45974.482325925928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45974.482325925928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45974.482325925928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45974.482325925928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45974.482325925928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45974.482325925928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45974.482325925928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45974.482325925928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45974.482325925928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45974.482325925928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45974.482325925928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45974.482325925928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45974.482325925928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45974.482325925928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45974.482325925928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45974.482325925928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45974.482325925928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45974.482325925928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45974.482325925928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45974.482325925928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45974.482325925928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45974.482325925928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45974.482325925928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45974.482325925928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45974.482325925928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45974.482325925928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45974.482325925928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45974.482325925928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45974.482325925928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45974.482325925928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45974.482325925928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45974.482325925928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45974.482325925928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45974.482325925928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45974.482325925928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45974.482325925928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45974.482325925928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45974.482325925928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45974.482325925928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45974.482325925928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45974.482325925928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45974.482325925928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45974.482325925928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45974.482325925928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45974.482325925928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45974.482325925928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45974.482325925928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45974.482325925928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45974.482325925928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45974.482325925928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45974.482325925928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45974.482325925928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45974.482325925928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45974.482325925928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45974.482325925928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45974.482325925928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45974.482325925928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45974.482325925928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45974.482325925928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45974.482325925928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45974.482325925928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45974.482325925928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45974.482325925928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45974.482325925928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45974.482325925928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45974.482325925928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45974.482325925928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45974.482325925928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45974.482325925928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45974.482325925928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45974.482325925928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45974.482325925928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45974.482325925928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45974.482325925928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45974.482325925928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45974.482325925928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45974.482325925928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45974.482325925928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45974.482325925928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45974.482325925928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45974.482325925928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45974.482325925928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45974.482325925928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45974.482325925928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45974.482325925928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45974.482325925928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45974.482325925928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45974.482325925928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45974.482325925928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45974.482325925928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45974.482325925928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45974.482325925928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45974.482325925928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45974.482325925928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45974.482325925928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45974.482325925928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45974.482325925928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45974.482325925928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45974.482325925928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45974.482325925928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45974.482325925928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45974.482325925928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45974.482325925928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45974.482325925928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45974.482325925928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45974.482325925928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45974.482325925928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45974.482325925928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45974.482325925928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45974.482325925928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45974.482325925928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45974.482325925928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45974.482325925928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45974.482325925928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45974.482325925928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45974.482325925928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45974.482325925928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45974.482325925928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45974.482325925928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45974.482325925928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45974.482325925928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45974.482325925928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45974.482325925928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45974.482325925928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45974.482325925928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45974.482325925928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45974.482325925928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45974.482325925928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45974.482325925928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45974.482325925928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45974.482325925928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45974.482325925928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45974.482325925928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45974.482325925928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45974.482325925928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45974.482325925928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45974.482325925928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45974.482325925928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45974.482325925928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45974.482325925928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45974.482325925928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45974.482325925928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45974.482325925928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45974.482325925928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45974.482325925928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45974.482325925928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45974.482325925928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45974.482325925928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45974.482325925928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45974.482325925928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45974.482325925928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45974.482325925928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45974.482325925928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45974.482325925928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45974.482325925928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45974.482325925928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45974.482325925928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45974.482325925928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45974.482325925928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45974.482325925928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45974.482325925928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45974.482325925928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45974.482325925928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45974.482325925928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45974.482325925928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45974.482325925928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45974.482325925928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45974.482325925928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45974.482325925928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45974.482325925928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45974.482325925928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45974.482325925928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45974.482325925928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45974.482325925928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45974.482325925928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45974.482325925928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45974.482325925928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45974.482325925928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45974.482325925928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45974.482325925928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45974.482325925928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45974.482325925928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45974.482325925928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45974.482325925928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45974.482325925928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45974.482325925928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45974.482325925928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45974.482325925928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45974.482325925928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45974.482325925928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45974.482325925928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45974.482325925928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45974.482325925928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45974.482325925928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45974.482325925928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45974.482325925928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45974.482325925928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45974.482325925928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45974.482325925928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45974.482325925928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45974.482325925928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45974.482325925928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45974.482325925928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45974.482325925928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45974.482325925928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45974.482325925928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45974.482325925928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45974.482325925928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45974.482325925928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45974.482325925928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45974.482325925928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45974.482325925928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45974.482325925928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45974.482325925928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45974.482325925928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45974.482325925928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45974.482325925928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45974.482325925928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45974.482325925928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45974.482325925928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45974.482325925928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45974.482325925928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45974.482325925928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45974.482325925928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45974.482325925928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45974.482325925928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45974.482325925928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45974.482325925928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45974.482325925928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45974.482325925928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45974.482325925928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45974.482325925928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45974.482325925928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45974.482325925928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45974.482325925928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45974.482325925928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45974.482325925928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45974.482325925928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45974.482325925928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45974.482325925928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45974.482325925928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45974.482325925928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45974.482325925928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45974.482325925928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45974.482325925928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45974.482325925928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45974.482325925928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45974.482325925928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45974.482325925928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45974.482325925928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45974.482325925928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45974.482325925928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45974.482325925928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45974.482325925928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45974.482325925928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45974.482325925928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45974.482325925928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45974.482325925928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45974.482325925928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45974.482325925928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45974.482325925928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45974.482325925928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45974.482325925928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45974.482325925928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45974.482325925928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45974.482325925928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45974.482325925928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45974.482325925928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45974.482325925928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45974.482325925928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45974.482325925928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45974.482325925928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45974.482325925928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45974.482325925928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45974.482325925928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45974.482325925928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45974.482325925928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45974.482325925928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45974.482325925928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45974.482325925928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45974.482325925928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45974.482325925928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45974.482325925928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45974.482325925928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45974.482325925928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45974.482325925928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45974.482325925928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45974.482325925928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45974.482325925928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45974.482325925928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45974.482325925928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45974.482325925928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45974.482325925928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45974.482325925928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45974.482325925928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45974.482325925928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45974.482325925928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45974.482325925928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45974.482325925928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45974.482325925928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45974.482325925928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45974.482325925928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45974.482325925928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45974.482325925928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45974.482325925928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45974.482325925928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45974.482325925928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45974.482325925928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45974.482325925928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45974.482325925928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45974.482325925928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45974.482325925928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45974.482325925928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45974.482325925928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45974.482325925928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45974.482325925928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45974.482325925928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45974.482325925928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45974.482325925928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45974.482325925928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45974.482325925928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45974.482325925928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45974.482325925928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45974.482325925928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45974.482325925928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45974.482325925928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45974.482325925928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45974.482325925928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45974.482325925928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45974.482325925928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45974.482325925928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45974.482325925928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45974.482325925928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45974.482325925928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45974.482325925928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45974.482325925928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45974.482325925928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45974.482325925928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45974.482325925928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45974.482325925928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45974.482325925928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45974.482325925928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45974.482325925928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45974.482325925928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45974.482325925928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45974.482325925928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45974.482325925928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45974.482325925928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45974.482325925928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45974.482325925928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45974.482325925928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45974.482325925928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45974.482325925928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45974.482325925928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45974.482325925928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45974.482325925928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45974.482325925928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45974.482325925928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45974.482325925928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45974.482325925928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45974.482325925928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45974.482325925928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45974.482325925928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45974.482325925928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45974.482325925928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45974.482325925928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45974.482325925928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45974.482325925928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45974.482325925928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45974.482325925928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45974.482325925928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45974.482325925928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45974.482325925928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45974.482325925928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45974.482325925928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45974.482325925928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45974.482325925928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45974.482325925928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45974.482325925928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45974.482325925928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45974.482325925928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45974.482325925928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45974.482325925928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45974.482325925928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45974.482325925928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45974.482325925928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45974.482325925928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45974.482325925928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45974.482325925928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45974.482325925928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45974.482325925928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45974.482325925928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45974.482325925928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45974.482325925928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45974.482325925928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45974.482325925928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45974.482325925928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45974.482325925928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45974.482325925928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45974.482325925928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45974.482325925928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45974.482325925928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45974.482325925928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45974.482325925928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45974.482325925928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45974.482325925928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45974.482325925928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45974.482325925928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45974.482325925928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45974.482325925928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45974.482325925928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45974.482325925928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45974.482325925928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45974.482325925928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45974.482325925928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45974.482325925928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45974.482325925928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45974.482325925928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45974.482325925928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45974.482325925928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45974.482325925928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45974.482325925928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45974.482325925928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45974.482325925928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45974.482325925928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45974.482325925928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45974.482325925928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45974.482325925928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45974.482325925928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45974.482325925928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45974.482325925928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45974.482325925928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45974.482325925928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45974.482325925928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45974.482325925928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45974.482325925928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45974.482325925928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45974.482325925928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45974.482325925928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45974.482325925928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45974.482325925928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45974.482325925928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45974.482325925928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45974.482325925928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45974.482325925928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45974.482325925928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45974.482325925928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45974.482325925928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45974.482325925928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45974.482325925928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45974.482325925928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45974.482325925928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45974.482325925928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45974.482325925928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45974.482325925928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45974.482325925928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45974.482325925928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45974.482325925928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45974.482325925928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45974.482325925928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45974.482325925928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45974.482325925928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45974.482325925928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45974.482325925928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45974.482325925928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45974.482325925928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45974.482325925928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45974.482325925928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45974.482325925928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45974.482325925928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45974.482325925928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45974.482325925928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45974.482325925928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45974.482325925928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45974.482325925928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45974.482325925928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45974.482325925928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45974.482325925928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45974.482325925928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45974.482325925928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45974.482325925928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45974.482325925928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45974.482325925928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45974.482325925928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45974.482325925928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45974.482325925928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45974.482325925928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45974.482325925928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45974.482325925928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45974.482325925928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45974.482325925928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45974.482325925928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45974.482325925928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45974.482325925928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45974.482325925928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45974.482325925928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45974.482325925928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45974.482325925928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45974.482325925928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45974.482325925928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271.00160833333211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0.16704814814875135</v>
      </c>
      <c r="H3" s="96">
        <v>45974.309942129628</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34817</v>
      </c>
      <c r="E4" s="95" t="s">
        <v>39021</v>
      </c>
      <c r="F4" s="96">
        <v>45974.470567129632</v>
      </c>
      <c r="G4" s="97">
        <f ca="1">IFERROR(NOW()-F4,"")</f>
        <v>1.1758796295907814E-2</v>
      </c>
      <c r="H4" s="96">
        <v>45974.452511574076</v>
      </c>
      <c r="I4" s="135" t="str">
        <f>IFERROR(VLOOKUP(D4,DB!A:F,6,0),"")</f>
        <v>SCECO</v>
      </c>
      <c r="J4" s="135" t="str">
        <f>IFERROR(VLOOKUP(D4,DB!A:G,7,0),"")</f>
        <v>Vandalized</v>
      </c>
      <c r="K4" s="98" t="s">
        <v>39117</v>
      </c>
      <c r="L4" s="92" t="str">
        <f>IFERROR(VLOOKUP(D4,DB!A:I,9,0),"")</f>
        <v>Latis</v>
      </c>
    </row>
    <row r="5" spans="1:16" ht="15" customHeight="1">
      <c r="A5" s="135"/>
      <c r="B5" s="135" t="str">
        <f>IFERROR(VLOOKUP(D5,DB!A:K,11,0),"")</f>
        <v/>
      </c>
      <c r="C5" s="94"/>
      <c r="D5" s="92"/>
      <c r="E5" s="95"/>
      <c r="F5" s="96"/>
      <c r="G5" s="97">
        <f ca="1">IFERROR(NOW()-F5,"")</f>
        <v>45974.482325925928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45974.482325925928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45974.482325925928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45974.482325925928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45974.482325925928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45974.482325925928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45974.482325925928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45974.482325925928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45974.482325925928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45974.482325925928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45974.482325925928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45974.482325925928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45974.482325925928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45974.482325925928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45974.482325925928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45974.482325925928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45974.482325925928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45974.482325925928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45974.482325925928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45974.482325925928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45974.482325925928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45974.482325925928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45974.482325925928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45974.482325925928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45974.482325925928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45974.482325925928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45974.482325925928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45974.482325925928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45974.482325925928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45974.482325925928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45974.482325925928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45974.482325925928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45974.482325925928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45974.482325925928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45974.482325925928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45974.482325925928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45974.482325925928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45974.482325925928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45974.482325925928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45974.482325925928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45974.482325925928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45974.482325925928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45974.482325925928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45974.482325925928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45974.482325925928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45974.482325925928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45974.482325925928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45974.482325925928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45974.482325925928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45974.482325925928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45974.482325925928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45974.482325925928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45974.482325925928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45974.482325925928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45974.482325925928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45974.482325925928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45974.482325925928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45974.482325925928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45974.482325925928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45974.482325925928</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82.650265740739997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48.293448611111671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G13" ca="1" si="1">IFERROR(NOW()-F4,"")</f>
        <v>25.821214814815903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38233</v>
      </c>
      <c r="E6" s="124" t="s">
        <v>39021</v>
      </c>
      <c r="F6" s="157">
        <v>45974.399884259263</v>
      </c>
      <c r="G6" s="126">
        <f t="shared" ca="1" si="1"/>
        <v>8.2441666665545199E-2</v>
      </c>
      <c r="H6" s="125">
        <v>45974.393634259257</v>
      </c>
      <c r="I6" s="124" t="str">
        <f>IFERROR(VLOOKUP(D6,DB!A:F,6,0),"")</f>
        <v>SCECO</v>
      </c>
      <c r="J6" s="124" t="str">
        <f>IFERROR(VLOOKUP(D6,DB!A:G,7,0),"")</f>
        <v>Haj Removal</v>
      </c>
      <c r="K6" s="124" t="s">
        <v>39127</v>
      </c>
      <c r="L6" s="124" t="str">
        <f>IFERROR(VLOOKUP(D6,DB!A:I,9,0),"")</f>
        <v>Latis</v>
      </c>
    </row>
    <row r="7" spans="1:13">
      <c r="A7" s="124"/>
      <c r="B7" s="124" t="str">
        <f>IFERROR(VLOOKUP(D7,DB!A:K,11,0),"")</f>
        <v/>
      </c>
      <c r="C7" s="124"/>
      <c r="D7" s="124"/>
      <c r="E7" s="124"/>
      <c r="F7" s="124"/>
      <c r="G7" s="126">
        <f t="shared" ca="1" si="1"/>
        <v>45974.482325925928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45974.482325925928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45974.482325925928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45974.482325925928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45974.482325925928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45974.482325925928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45974.482325925928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45974.482325925928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45974.482325925928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45974.482325925928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45974.482325925928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45974.482325925928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45974.482325925928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45974.482325925928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45974.482325925928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45974.482325925928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45974.482325925928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45974.482325925928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45974.482325925928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45974.482325925928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45974.482325925928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45974.482325925928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45974.482325925928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45974.482325925928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45974.482325925928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45974.482325925928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45974.482325925928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45974.482325925928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45974.482325925928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45974.482325925928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45974.482325925928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45974.482325925928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45974.482325925928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45974.482325925928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45974.482325925928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45974.482325925928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45974.482325925928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45974.482325925928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45974.482325925928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45974.482325925928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45974.482325925928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45974.482325925928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45974.482325925928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45974.482325925928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45974.482325925928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45974.482325925928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45974.482325925928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45974.482325925928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45974.482325925928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45974.482325925928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45974.482325925928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45974.482325925928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45974.482325925928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45974.482325925928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45974.482325925928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45974.482325925928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45974.482325925928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45974.482325925928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45974.482325925928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45974.482325925928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45974.482325925928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45974.482325925928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45974.482325925928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45974.482325925928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45974.482325925928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45974.482325925928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45974.482325925928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45974.482325925928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45974.482325925928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45974.482325925928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45974.482325925928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45974.482325925928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45974.482325925928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45974.482325925928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45974.482325925928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45974.482325925928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45974.482325925928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45974.482325925928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45974.482325925928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45974.482325925928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45974.482325925928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45974.482325925928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45974.482325925928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45974.482325925928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45974.482325925928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45974.482325925928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45974.482325925928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45974.482325925928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45974.482325925928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45974.482325925928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45974.482325925928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45974.482325925928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45974.482325925928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45974.482325925928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45974.482325925928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45974.482325925928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45974.482325925928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45974.482325925928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45974.482325925928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45974.482325925928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45974.482325925928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45974.482325925928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45974.482325925928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45974.482325925928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45974.482325925928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45974.482325925928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45974.482325925928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45974.482325925928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45974.482325925928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45974.482325925928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45974.482325925928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45974.482325925928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45974.482325925928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45974.482325925928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45974.482325925928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45974.482325925928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45974.482325925928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45974.482325925928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45974.482325925928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45974.482325925928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45974.482325925928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45974.482325925928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45974.482325925928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45974.482325925928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45974.482325925928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45974.482325925928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45974.482325925928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45974.482325925928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45974.482325925928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45974.482325925928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45974.482325925928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45974.482325925928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45974.482325925928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45974.482325925928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45974.482325925928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45974.482325925928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45974.482325925928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45974.482325925928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45974.482325925928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45974.482325925928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45974.482325925928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45974.482325925928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45974.482325925928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45974.482325925928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45974.482325925928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45974.482325925928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45974.482325925928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45974.482325925928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45974.482325925928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45974.482325925928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45974.482325925928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45974.482325925928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45974.482325925928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45974.482325925928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45974.482325925928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45974.482325925928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45974.482325925928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45974.482325925928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45974.482325925928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45974.482325925928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45974.482325925928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45974.482325925928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45974.482325925928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45974.482325925928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45974.482325925928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45974.482325925928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45974.482325925928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45974.482325925928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45974.482325925928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45974.482325925928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45974.482325925928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45974.482325925928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45974.482325925928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45974.482325925928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45974.482325925928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45974.482325925928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45974.482325925928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45974.482325925928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45974.482325925928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45974.482325925928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45974.482325925928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45974.482325925928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45974.482325925928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45974.482325925928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45974.482325925928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45974.482325925928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45974.482325925928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45974.482325925928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45974.482325925928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45974.482325925928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45974.482325925928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45974.482325925928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45974.482325925928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45974.482325925928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45974.482325925928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45974.482325925928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45974.482325925928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45974.482325925928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45974.482325925928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45974.482325925928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45974.482325925928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45974.482325925928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45974.482325925928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45974.482325925928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45974.482325925928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45974.482325925928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45974.482325925928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45974.482325925928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45974.482325925928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45974.482325925928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45974.482325925928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45974.482325925928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45974.482325925928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45974.482325925928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45974.482325925928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45974.482325925928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45974.482325925928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45974.482325925928</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35372</v>
      </c>
      <c r="E2" s="124" t="s">
        <v>39021</v>
      </c>
      <c r="F2" s="143"/>
      <c r="G2" s="105">
        <f t="shared" ref="G2:G43" ca="1" si="0">IFERROR(NOW()-F2,"-")</f>
        <v>45974.482325925928</v>
      </c>
      <c r="H2" s="143">
        <v>45974.400057870371</v>
      </c>
      <c r="I2" s="141" t="str">
        <f>IFERROR(VLOOKUP(D2,DB!A:F,6,0),"")</f>
        <v>SCECO</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45974.482325925928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45974.482325925928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45974.482325925928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45974.482325925928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45974.482325925928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45974.482325925928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45974.482325925928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45974.482325925928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45974.482325925928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45974.482325925928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45974.482325925928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45974.482325925928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45974.482325925928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45974.482325925928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45974.482325925928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45974.482325925928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45974.482325925928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45974.482325925928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45974.482325925928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45974.482325925928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45974.482325925928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45974.482325925928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45974.482325925928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45974.482325925928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45974.482325925928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45974.482325925928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45974.482325925928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45974.482325925928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45974.482325925928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45974.482325925928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45974.482325925928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45974.482325925928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45974.482325925928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45974.482325925928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45974.482325925928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45974.482325925928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45974.482325925928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45974.482325925928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45974.482325925928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45974.482325925928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45974.482325925928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45974.482325925928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45974.482325925928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45974.482325925928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45974.482325925928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45974.482325925928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45974.482325925928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45974.482325925928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45974.482325925928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45974.482325925928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45974.482325925928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45974.482325925928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45974.482325925928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45974.482325925928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45974.482325925928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45974.482325925928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45974.482325925928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45974.482325925928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45974.482325925928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45974.482325925928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45974.482325925928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45974.482325925928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45974.482325925928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45974.482325925928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45974.482325925928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45974.482325925928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45974.482325925928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45974.482325925928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45974.482325925928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45974.482325925928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45974.482325925928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45974.482325925928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45974.482325925928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45974.482325925928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45974.482325925928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45974.482325925928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45974.482325925928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45974.482325925928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45974.482325925928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45974.482325925928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45974.482325925928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45974.482325925928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45974.482325925928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45974.482325925928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45974.482325925928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45974.482325925928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45974.482325925928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45974.482325925928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45974.482325925928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45974.482325925928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45974.482325925928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45974.482325925928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45974.482325925928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45974.482325925928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45974.482325925928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45974.482325925928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45974.482325925928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45974.482325925928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45974.482325925928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45974.482325925928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45974.482325925928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45974.482325925928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45974.482325925928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45974.482325925928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45974.482325925928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45974.482325925928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45974.482325925928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45974.482325925928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45974.482325925928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45974.482325925928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45974.482325925928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45974.482325925928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45974.482325925928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45974.482325925928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45974.482325925928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45974.482325925928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45974.482325925928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45974.482325925928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45974.482325925928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45974.482325925928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45974.482325925928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45974.482325925928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45974.482325925928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45974.482325925928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45974.482325925928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45974.482325925928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45974.482325925928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45974.482325925928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45974.482325925928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45974.482325925928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45974.482325925928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45974.482325925928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45974.482325925928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45974.482325925928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45974.482325925928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45974.482325925928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45974.482325925928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45974.482325925928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45974.482325925928</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2025-11-13T08:35:46Z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