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02" documentId="120_S{2AC9BD13-BADA-5192-A53E-5A8FF88502F6}" xr6:coauthVersionLast="47" xr6:coauthVersionMax="47" xr10:uidLastSave="{8FCA4154-D0F6-465E-82F7-E01598C5E1A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<sst xmlns="http://schemas.openxmlformats.org/spreadsheetml/2006/main" count="180289" uniqueCount="39129">
  <si>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</si>
  <si>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</si>
  <si>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</si>
  <si>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</si>
  <si>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</si>
  <si>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</si>
  <si>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</si>
  <si>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</si>
  <si>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</si>
  <si>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</si>
  <si>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</si>
  <si>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</si>
  <si>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</si>
  <si>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</si>
  <si>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</si>
  <si>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</si>
  <si>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</si>
  <si>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</si>
  <si>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</si>
  <si>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</si>
  <si>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</si>
  <si>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</si>
  <si>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</si>
  <si>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</si>
  <si>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</si>
  <si>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</si>
  <si>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</si>
  <si>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</si>
  <si>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</si>
  <si>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</si>
  <si>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</si>
  <si>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</si>
  <si>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</si>
  <si>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</si>
  <si>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</si>
  <si>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</si>
  <si>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</si>
  <si>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</si>
  <si>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</si>
  <si>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</si>
  <si>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</si>
  <si>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</si>
  <si>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</si>
  <si>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</si>
  <si>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</si>
  <si>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</si>
  <si>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</si>
  <si>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</si>
  <si>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</si>
  <si>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</si>
  <si>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</si>
  <si>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</si>
  <si>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</si>
  <si>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</si>
  <si>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</si>
  <si>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</si>
  <si>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</si>
  <si>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</si>
  <si>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</si>
  <si>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</si>
  <si>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</si>
  <si>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</si>
  <si>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</si>
  <si>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</si>
  <si>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</si>
  <si>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</si>
  <si>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</si>
  <si>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</si>
  <si>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</si>
  <si>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</si>
  <si>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</si>
  <si>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</si>
  <si>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</si>
  <si>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</si>
  <si>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</si>
  <si>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</si>
  <si>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</si>
  <si>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</si>
  <si>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</si>
  <si>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</si>
  <si>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</si>
  <si>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</si>
  <si>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</si>
  <si>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</si>
  <si>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</si>
  <si>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</si>
  <si>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</si>
  <si>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</si>
  <si>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</si>
  <si>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</si>
  <si>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</si>
  <si>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</si>
  <si>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</si>
  <si>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</si>
  <si>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</si>
  <si>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</si>
  <si>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</si>
  <si>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</si>
  <si>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</si>
  <si>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</si>
  <si>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</si>
  <si>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</si>
  <si>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</si>
  <si>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</si>
  <si>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</si>
  <si>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</si>
  <si>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</si>
  <si>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</si>
  <si>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</si>
  <si>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</si>
  <si>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</si>
  <si>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</si>
  <si>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</si>
  <si>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</si>
  <si>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</si>
  <si>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</si>
  <si>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</si>
  <si>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</si>
  <si>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</si>
  <si>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</si>
  <si>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</si>
  <si>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</si>
  <si>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</si>
  <si>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</si>
  <si>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</si>
  <si>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</si>
  <si>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</si>
  <si>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</si>
  <si>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</si>
  <si>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</si>
  <si>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</si>
  <si>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</si>
  <si>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</si>
  <si>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</si>
  <si>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</si>
  <si>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</si>
  <si>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</si>
  <si>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</si>
  <si>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</si>
  <si>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</si>
  <si>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</si>
  <si>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</si>
  <si>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</si>
  <si>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</si>
  <si>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</si>
  <si>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</si>
  <si>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</si>
  <si>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</si>
  <si>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</si>
  <si>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</si>
  <si>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</si>
  <si>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</si>
  <si>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</si>
  <si>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</si>
  <si>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</si>
  <si>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</si>
  <si>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</si>
  <si>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</si>
  <si>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</si>
  <si>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</si>
  <si>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</si>
  <si>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</si>
  <si>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</si>
  <si>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</si>
  <si>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</si>
  <si>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</si>
  <si>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</si>
  <si>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</si>
  <si>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</si>
  <si>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</si>
  <si>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</si>
  <si>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</si>
  <si>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</si>
  <si>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</si>
  <si>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</si>
  <si>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</si>
  <si>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</si>
  <si>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</si>
  <si>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</si>
  <si>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</si>
  <si>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</si>
  <si>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</si>
  <si>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</si>
  <si>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</si>
  <si>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</si>
  <si>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</si>
  <si>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</si>
  <si>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</si>
  <si>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</si>
  <si>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</si>
  <si>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</si>
  <si>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</si>
  <si>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</si>
  <si>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</si>
  <si>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</si>
  <si>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</si>
  <si>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</si>
  <si>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</si>
  <si>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</si>
  <si>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</si>
  <si>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</si>
  <si>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</si>
  <si>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</si>
  <si>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</si>
  <si>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</si>
  <si>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</si>
  <si>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</si>
  <si>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</si>
  <si>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</si>
  <si>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</si>
  <si>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</si>
  <si>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</si>
  <si>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</si>
  <si>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</si>
  <si>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</si>
  <si>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</si>
  <si>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</si>
  <si>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</si>
  <si>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</si>
  <si>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</si>
  <si>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</si>
  <si>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</si>
  <si>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</si>
  <si>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</si>
  <si>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</si>
  <si>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</si>
  <si>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</si>
  <si>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</si>
  <si>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</si>
  <si>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</si>
  <si>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</si>
  <si>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</si>
  <si>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</si>
  <si>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</si>
  <si>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</si>
  <si>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</si>
  <si>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</si>
  <si>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</si>
  <si>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</si>
  <si>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</si>
  <si>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</si>
  <si>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</si>
  <si>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</si>
  <si>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</si>
  <si>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</si>
  <si>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</si>
  <si>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</si>
  <si>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</si>
  <si>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</si>
  <si>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</si>
  <si>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</si>
  <si>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</si>
  <si>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</si>
  <si>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</si>
  <si>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</si>
  <si>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</si>
  <si>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</si>
  <si>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</si>
  <si>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</si>
  <si>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</si>
  <si>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</si>
  <si>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</si>
  <si>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</si>
  <si>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</si>
  <si>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</si>
  <si>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</si>
  <si>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</si>
  <si>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</si>
  <si>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</si>
  <si>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</si>
  <si>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</si>
  <si>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</si>
  <si>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</si>
  <si>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</si>
  <si>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</si>
  <si>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</si>
  <si>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</si>
  <si>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</si>
  <si>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</si>
  <si>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</si>
  <si>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</si>
  <si>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</si>
  <si>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</si>
  <si>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</si>
  <si>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</si>
  <si>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</si>
  <si>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</si>
  <si>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</si>
  <si>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</si>
  <si>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</si>
  <si>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</si>
  <si>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</si>
  <si>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</si>
  <si>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</si>
  <si>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</si>
  <si>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</si>
  <si>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</si>
  <si>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</si>
  <si>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</si>
  <si>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</si>
  <si>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</si>
  <si>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</si>
  <si>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</si>
  <si>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</si>
  <si>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</si>
  <si>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</si>
  <si>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</si>
  <si>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</si>
  <si>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</si>
  <si>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</si>
  <si>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</si>
  <si>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</si>
  <si>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</si>
  <si>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</si>
  <si>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</si>
  <si>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</si>
  <si>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</si>
  <si>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</si>
  <si>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</si>
  <si>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</si>
  <si>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</si>
  <si>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</si>
  <si>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</si>
  <si>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</si>
  <si>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</si>
  <si>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</si>
  <si>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</si>
  <si>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</si>
  <si>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</si>
  <si>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</si>
  <si>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</si>
  <si>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</si>
  <si>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</si>
  <si>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</si>
  <si>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</si>
  <si>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</si>
  <si>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</si>
  <si>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</si>
  <si>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</si>
  <si>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</si>
  <si>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</si>
  <si>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</si>
  <si>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</si>
  <si>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</si>
  <si>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</si>
  <si>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</si>
  <si>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</si>
  <si>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</si>
  <si>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</si>
  <si>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</si>
  <si>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</si>
  <si>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</si>
  <si>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</si>
  <si>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</si>
  <si>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</si>
  <si>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</si>
  <si>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</si>
  <si>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</si>
  <si>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</si>
  <si>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</si>
  <si>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</si>
  <si>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</si>
  <si>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</si>
  <si>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</si>
  <si>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</si>
  <si>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</si>
  <si>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</si>
  <si>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</si>
  <si>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</si>
  <si>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</si>
  <si>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</si>
  <si>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</si>
  <si>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</si>
  <si>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</si>
  <si>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</si>
  <si>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</si>
  <si>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</si>
  <si>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</si>
  <si>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</si>
  <si>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</si>
  <si>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</si>
  <si>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</si>
  <si>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</si>
  <si>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</si>
  <si>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</si>
  <si>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</si>
  <si>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</si>
  <si>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</si>
  <si>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</si>
  <si>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</si>
  <si>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</si>
  <si>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</si>
  <si>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</si>
  <si>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</si>
  <si>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</si>
  <si>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</si>
  <si>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</si>
  <si>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</si>
  <si>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</si>
  <si>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</si>
  <si>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</si>
  <si>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</si>
  <si>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</si>
  <si>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</si>
  <si>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</si>
  <si>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</si>
  <si>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</si>
  <si>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</si>
  <si>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</si>
  <si>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</si>
  <si>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</si>
  <si>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</si>
  <si>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</si>
  <si>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</si>
  <si>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</si>
  <si>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</si>
  <si>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</si>
  <si>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</si>
  <si>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</si>
  <si>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</si>
  <si>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</si>
  <si>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</si>
  <si>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</si>
  <si>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</si>
  <si>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</si>
  <si>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</si>
  <si>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</si>
  <si>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</si>
  <si>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</si>
  <si>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</si>
  <si>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</si>
  <si>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</si>
  <si>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</si>
  <si>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</si>
  <si>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</si>
  <si>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</si>
  <si>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</si>
  <si>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</si>
  <si>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</si>
  <si>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</si>
  <si>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</si>
  <si>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</si>
  <si>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</si>
  <si>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</si>
  <si>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</si>
  <si>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</si>
  <si>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</si>
  <si>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</si>
  <si>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</si>
  <si>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</si>
  <si>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</si>
  <si>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</si>
  <si>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</si>
  <si>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</si>
  <si>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</si>
  <si>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</si>
  <si>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</si>
  <si>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</si>
  <si>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</si>
  <si>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</si>
  <si>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</si>
  <si>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</si>
  <si>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</si>
  <si>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</si>
  <si>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</si>
  <si>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</si>
  <si>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</si>
  <si>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</si>
  <si>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</si>
  <si>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</si>
  <si>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</si>
  <si>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</si>
  <si>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</si>
  <si>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</si>
  <si>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</si>
  <si>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</si>
  <si>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</si>
  <si>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</si>
  <si>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</si>
  <si>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</si>
  <si>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</si>
  <si>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</si>
  <si>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</si>
  <si>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</si>
  <si>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</si>
  <si>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</si>
  <si>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</si>
  <si>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</si>
  <si>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</si>
  <si>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</si>
  <si>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</si>
  <si>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</si>
  <si>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</si>
  <si>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</si>
  <si>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</si>
  <si>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</si>
  <si>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</si>
  <si>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</si>
  <si>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</si>
  <si>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</si>
  <si>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</si>
  <si>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</si>
  <si>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</si>
  <si>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</si>
  <si>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</si>
  <si>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</si>
  <si>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</si>
  <si>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</si>
  <si>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</si>
  <si>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</si>
  <si>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</si>
  <si>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</si>
  <si>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</si>
  <si>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</si>
  <si>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</si>
  <si>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</si>
  <si>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</si>
  <si>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</si>
  <si>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</si>
  <si>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</si>
  <si>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</si>
  <si>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</si>
  <si>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</si>
  <si>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</si>
  <si>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</si>
  <si>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</si>
  <si>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</si>
  <si>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</si>
  <si>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</si>
  <si>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</si>
  <si>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</si>
  <si>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</si>
  <si>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</si>
  <si>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</si>
  <si>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</si>
  <si>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</si>
  <si>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</si>
  <si>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</si>
  <si>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</si>
  <si>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</si>
  <si>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</si>
  <si>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</si>
  <si>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</si>
  <si>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</si>
  <si>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</si>
  <si>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</si>
  <si>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</si>
  <si>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</si>
  <si>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</si>
  <si>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</si>
  <si>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</si>
  <si>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</si>
  <si>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</si>
  <si>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</si>
  <si>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</si>
  <si>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</si>
  <si>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</si>
  <si>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</si>
  <si>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</si>
  <si>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</si>
  <si>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</si>
  <si>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</si>
  <si>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</si>
  <si>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</si>
  <si>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</si>
  <si>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</si>
  <si>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</si>
  <si>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</si>
  <si>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</si>
  <si>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</si>
  <si>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</si>
  <si>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</si>
  <si>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</si>
  <si>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</si>
  <si>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</si>
  <si>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</si>
  <si>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</si>
  <si>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</si>
  <si>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</si>
  <si>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</si>
  <si>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</si>
  <si>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</si>
  <si>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</si>
  <si>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</si>
  <si>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</si>
  <si>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</si>
  <si>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</si>
  <si>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</si>
  <si>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</si>
  <si>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</si>
  <si>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</si>
  <si>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</si>
  <si>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</si>
  <si>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</si>
  <si>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</si>
  <si>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</si>
  <si>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</si>
  <si>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</si>
  <si>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</si>
  <si>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</si>
  <si>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</si>
  <si>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</si>
  <si>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</si>
  <si>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</si>
  <si>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</si>
  <si>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</si>
  <si>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</si>
  <si>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</si>
  <si>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</si>
  <si>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</si>
  <si>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</si>
  <si>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</si>
  <si>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</si>
  <si>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</si>
  <si>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</si>
  <si>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</si>
  <si>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</si>
  <si>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</si>
  <si>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</si>
  <si>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</si>
  <si>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</si>
  <si>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</si>
  <si>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</si>
  <si>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</si>
  <si>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</si>
  <si>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</si>
  <si>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</si>
  <si>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</si>
  <si>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</si>
  <si>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</si>
  <si>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</si>
  <si>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</si>
  <si>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</si>
  <si>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</si>
  <si>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</si>
  <si>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</si>
  <si>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</si>
  <si>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</si>
  <si>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</si>
  <si>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</si>
  <si>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</si>
  <si>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</si>
  <si>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</si>
  <si>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</si>
  <si>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</si>
  <si>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</si>
  <si>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</si>
  <si>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</si>
  <si>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</si>
  <si>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</si>
  <si>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</si>
  <si>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</si>
  <si>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</si>
  <si>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</si>
  <si>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</si>
  <si>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</si>
  <si>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</si>
  <si>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</si>
  <si>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</si>
  <si>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</si>
  <si>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</si>
  <si>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</si>
  <si>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</si>
  <si>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</si>
  <si>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</si>
  <si>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</si>
  <si>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</si>
  <si>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</si>
  <si>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</si>
  <si>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</si>
  <si>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</si>
  <si>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</si>
  <si>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</si>
  <si>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</si>
  <si>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</si>
  <si>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</si>
  <si>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</si>
  <si>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</si>
  <si>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</si>
  <si>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</si>
  <si>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</si>
  <si>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</si>
  <si>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</si>
  <si>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</si>
  <si>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</si>
  <si>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</si>
  <si>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</si>
  <si>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</si>
  <si>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</si>
  <si>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</si>
  <si>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</si>
  <si>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</si>
  <si>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</si>
  <si>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</si>
  <si>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</si>
  <si>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</si>
  <si>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</si>
  <si>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</si>
  <si>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</si>
  <si>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</si>
  <si>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</si>
  <si>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</si>
  <si>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</si>
  <si>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</si>
  <si>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</si>
  <si>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</si>
  <si>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</si>
  <si>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</si>
  <si>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</si>
  <si>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</si>
  <si>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</si>
  <si>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</si>
  <si>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</si>
  <si>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</si>
  <si>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</si>
  <si>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</si>
  <si>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</si>
  <si>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</si>
  <si>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</si>
  <si>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</si>
  <si>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</si>
  <si>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</si>
  <si>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</si>
  <si>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</si>
  <si>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</si>
  <si>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</si>
  <si>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</si>
  <si>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</si>
  <si>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</si>
  <si>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</si>
  <si>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</si>
  <si>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</si>
  <si>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</si>
  <si>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</si>
  <si>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</si>
  <si>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</si>
  <si>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</si>
  <si>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</si>
  <si>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</si>
  <si>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</si>
  <si>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</si>
  <si>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</si>
  <si>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</si>
  <si>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</si>
  <si>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</si>
  <si>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</si>
  <si>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</si>
  <si>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</si>
  <si>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</si>
  <si>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</si>
  <si>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</si>
  <si>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</si>
  <si>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</si>
  <si>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</si>
  <si>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</si>
  <si>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</si>
  <si>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</si>
  <si>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</si>
  <si>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</si>
  <si>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</si>
  <si>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</si>
  <si>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</si>
  <si>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</si>
  <si>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</si>
  <si>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</si>
  <si>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</si>
  <si>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</si>
  <si>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</si>
  <si>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</si>
  <si>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</si>
  <si>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</si>
  <si>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</si>
  <si>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</si>
  <si>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</si>
  <si>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</si>
  <si>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</si>
  <si>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</si>
  <si>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</si>
  <si>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</si>
  <si>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</si>
  <si>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</si>
  <si>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</si>
  <si>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</si>
  <si>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</si>
  <si>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</si>
  <si>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</si>
  <si>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</si>
  <si>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</si>
  <si>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</si>
  <si>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</si>
  <si>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</si>
  <si>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</si>
  <si>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</si>
  <si>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</si>
  <si>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</si>
  <si>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</si>
  <si>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</si>
  <si>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</si>
  <si>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</si>
  <si>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</si>
  <si>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</si>
  <si>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</si>
  <si>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</si>
  <si>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</si>
  <si>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</si>
  <si>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</si>
  <si>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</si>
  <si>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</si>
  <si>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</si>
  <si>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</si>
  <si>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</si>
  <si>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</si>
  <si>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</si>
  <si>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</si>
  <si>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</si>
  <si>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</si>
  <si>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</si>
  <si>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</si>
  <si>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</si>
  <si>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</si>
  <si>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</si>
  <si>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</si>
  <si>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</si>
  <si>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</si>
  <si>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</si>
  <si>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</si>
  <si>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</si>
  <si>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</si>
  <si>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</si>
  <si>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</si>
  <si>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</si>
  <si>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</si>
  <si>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</si>
  <si>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</si>
  <si>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</si>
  <si>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</si>
  <si>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</si>
  <si>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</si>
  <si>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</si>
  <si>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</si>
  <si>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</si>
  <si>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</si>
  <si>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</si>
  <si>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</si>
  <si>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</si>
  <si>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</si>
  <si>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</si>
  <si>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</si>
  <si>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</si>
  <si>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</si>
  <si>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</si>
  <si>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</si>
  <si>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</si>
  <si>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</si>
  <si>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</si>
  <si>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</si>
  <si>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</si>
  <si>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</si>
  <si>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</si>
  <si>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</si>
  <si>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</si>
  <si>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</si>
  <si>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</si>
  <si>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</si>
  <si>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</si>
  <si>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</si>
  <si>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</si>
  <si>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</si>
  <si>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</si>
  <si>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</si>
  <si>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</si>
  <si>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</si>
  <si>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</si>
  <si>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</si>
  <si>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</si>
  <si>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</si>
  <si>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</si>
  <si>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</si>
  <si>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</si>
  <si>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</si>
  <si>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</si>
  <si>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</si>
  <si>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</si>
  <si>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</si>
  <si>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</si>
  <si>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</si>
  <si>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</si>
  <si>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</si>
  <si>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</si>
  <si>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</si>
  <si>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</si>
  <si>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</si>
  <si>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</si>
  <si>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</si>
  <si>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</si>
  <si>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</si>
  <si>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</si>
  <si>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</si>
  <si>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</si>
  <si>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</si>
  <si>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</si>
  <si>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</si>
  <si>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</si>
  <si>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</si>
  <si>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</si>
  <si>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</si>
  <si>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</si>
  <si>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</si>
  <si>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</si>
  <si>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</si>
  <si>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</si>
  <si>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</si>
  <si>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</si>
  <si>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</si>
  <si>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</si>
  <si>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</si>
  <si>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</si>
  <si>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</si>
  <si>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</si>
  <si>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</si>
  <si>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</si>
  <si>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</si>
  <si>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</si>
  <si>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</si>
  <si>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</si>
  <si>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</si>
  <si>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</si>
  <si>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</si>
  <si>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</si>
  <si>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</si>
  <si>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</si>
  <si>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</si>
  <si>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</si>
  <si>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</si>
  <si>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</si>
  <si>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</si>
  <si>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</si>
  <si>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</si>
  <si>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</si>
  <si>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</si>
  <si>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</si>
  <si>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</si>
  <si>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</si>
  <si>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</si>
  <si>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</si>
  <si>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</si>
  <si>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</si>
  <si>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</si>
  <si>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</si>
  <si>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</si>
  <si>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</si>
  <si>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</si>
  <si>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</si>
  <si>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</si>
  <si>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</si>
  <si>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</si>
  <si>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</si>
  <si>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</si>
  <si>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</si>
  <si>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</si>
  <si>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</si>
  <si>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</si>
  <si>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</si>
  <si>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</si>
  <si>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</si>
  <si>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</si>
  <si>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</si>
  <si>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</si>
  <si>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</si>
  <si>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</si>
  <si>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</si>
  <si>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</si>
  <si>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</si>
  <si>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</si>
  <si>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</si>
  <si>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</si>
  <si>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</si>
  <si>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</si>
  <si>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</si>
  <si>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</si>
  <si>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</si>
  <si>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</si>
  <si>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</si>
  <si>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</si>
  <si>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</si>
  <si>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</si>
  <si>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</si>
  <si>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</si>
  <si>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</si>
  <si>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</si>
  <si>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</si>
  <si>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</si>
  <si>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</si>
  <si>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</si>
  <si>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</si>
  <si>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</si>
  <si>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</si>
  <si>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</si>
  <si>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</si>
  <si>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</si>
  <si>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</si>
  <si>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</si>
  <si>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</si>
  <si>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</si>
  <si>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</si>
  <si>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</si>
  <si>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</si>
  <si>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</si>
  <si>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</si>
  <si>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</si>
  <si>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</si>
  <si>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</si>
  <si>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</si>
  <si>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</si>
  <si>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</si>
  <si>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</si>
  <si>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</si>
  <si>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</si>
  <si>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</si>
  <si>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</si>
  <si>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</si>
  <si>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</si>
  <si>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</si>
  <si>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</si>
  <si>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</si>
  <si>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</si>
  <si>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</si>
  <si>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</si>
  <si>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</si>
  <si>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</si>
  <si>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</si>
  <si>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</si>
  <si>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</si>
  <si>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</si>
  <si>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</si>
  <si>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</si>
  <si>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</si>
  <si>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</si>
  <si>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</si>
  <si>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</si>
  <si>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</si>
  <si>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</si>
  <si>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</si>
  <si>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</si>
  <si>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</si>
  <si>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</si>
  <si>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</si>
  <si>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</si>
  <si>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</si>
  <si>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</si>
  <si>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</si>
  <si>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</si>
  <si>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</si>
  <si>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</si>
  <si>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</si>
  <si>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</si>
  <si>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</si>
  <si>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</si>
  <si>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</si>
  <si>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</si>
  <si>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</si>
  <si>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</si>
  <si>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</si>
  <si>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</si>
  <si>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</si>
  <si>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</si>
  <si>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</si>
  <si>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</si>
  <si>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</si>
  <si>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</si>
  <si>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</si>
  <si>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</si>
  <si>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</si>
  <si>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</si>
  <si>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</si>
  <si>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</si>
  <si>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</si>
  <si>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</si>
  <si>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</si>
  <si>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</si>
  <si>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</si>
  <si>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</si>
  <si>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</si>
  <si>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</si>
  <si>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</si>
  <si>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</si>
  <si>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</si>
  <si>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</si>
  <si>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</si>
  <si>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</si>
  <si>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</si>
  <si>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</si>
  <si>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</si>
  <si>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</si>
  <si>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</si>
  <si>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</si>
  <si>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</si>
  <si>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</si>
  <si>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</si>
  <si>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</si>
  <si>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</si>
  <si>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</si>
  <si>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</si>
  <si>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</si>
  <si>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</si>
  <si>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</si>
  <si>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</si>
  <si>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</si>
  <si>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</si>
  <si>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</si>
  <si>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</si>
  <si>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</si>
  <si>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</si>
  <si>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</si>
  <si>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</si>
  <si>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</si>
  <si>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</si>
  <si>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</si>
  <si>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</si>
  <si>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</si>
  <si>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</si>
  <si>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</si>
  <si>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</si>
  <si>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</si>
  <si>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</si>
  <si>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</si>
  <si>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</si>
  <si>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</si>
  <si>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</si>
  <si>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</si>
  <si>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</si>
  <si>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</si>
  <si>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</si>
  <si>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</si>
  <si>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</si>
  <si>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</si>
  <si>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</si>
  <si>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</si>
  <si>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</si>
  <si>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</si>
  <si>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</si>
  <si>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</si>
  <si>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</si>
  <si>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</si>
  <si>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</si>
  <si>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</si>
  <si>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</si>
  <si>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</si>
  <si>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</si>
  <si>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</si>
  <si>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</si>
  <si>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</si>
  <si>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</si>
  <si>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</si>
  <si>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</si>
  <si>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</si>
  <si>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</si>
  <si>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</si>
  <si>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</si>
  <si>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</si>
  <si>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</si>
  <si>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</si>
  <si>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</si>
  <si>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</si>
  <si>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</si>
  <si>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</si>
  <si>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</si>
  <si>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</si>
  <si>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</si>
  <si>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</si>
  <si>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</si>
  <si>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</si>
  <si>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</si>
  <si>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</si>
  <si>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</si>
  <si>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</si>
  <si>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</si>
  <si>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</si>
  <si>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</si>
  <si>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</si>
  <si>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</si>
  <si>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</si>
  <si>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</si>
  <si>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</si>
  <si>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</si>
  <si>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</si>
  <si>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</si>
  <si>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</si>
  <si>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</si>
  <si>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</si>
  <si>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</si>
  <si>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</si>
  <si>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</si>
  <si>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</si>
  <si>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</si>
  <si>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</si>
  <si>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</si>
  <si>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</si>
  <si>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</si>
  <si>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</si>
  <si>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</si>
  <si>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</si>
  <si>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</si>
  <si>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</si>
  <si>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</si>
  <si>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</si>
  <si>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</si>
  <si>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</si>
  <si>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</si>
  <si>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</si>
  <si>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</si>
  <si>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</si>
  <si>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</si>
  <si>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</si>
  <si>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</si>
  <si>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</si>
  <si>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</si>
  <si>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</si>
  <si>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</si>
  <si>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</si>
  <si>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</si>
  <si>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</si>
  <si>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</si>
  <si>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</si>
  <si>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</si>
  <si>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</si>
  <si>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</si>
  <si>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</si>
  <si>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</si>
  <si>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</si>
  <si>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</si>
  <si>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</si>
  <si>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</si>
  <si>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</si>
  <si>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</si>
  <si>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</si>
  <si>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</si>
  <si>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</si>
  <si>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</si>
  <si>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</si>
  <si>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</si>
  <si>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</si>
  <si>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</si>
  <si>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</si>
  <si>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</si>
  <si>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</si>
  <si>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</si>
  <si>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</si>
  <si>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</si>
  <si>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</si>
  <si>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</si>
  <si>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</si>
  <si>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</si>
  <si>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</si>
  <si>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</si>
  <si>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</si>
  <si>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</si>
  <si>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</si>
  <si>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</si>
  <si>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</si>
  <si>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</si>
  <si>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</si>
  <si>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</si>
  <si>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</si>
  <si>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</si>
  <si>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</si>
  <si>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</si>
  <si>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</si>
  <si>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</si>
  <si>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</si>
  <si>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</si>
  <si>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</si>
  <si>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</si>
  <si>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</si>
  <si>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</si>
  <si>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</si>
  <si>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</si>
  <si>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</si>
  <si>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</si>
  <si>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</si>
  <si>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</si>
  <si>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</si>
  <si>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</si>
  <si>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</si>
  <si>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</si>
  <si>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</si>
  <si>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</si>
  <si>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</si>
  <si>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</si>
  <si>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</si>
  <si>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</si>
  <si>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</si>
  <si>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</si>
  <si>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</si>
  <si>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</si>
  <si>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</si>
  <si>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</si>
  <si>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</si>
  <si>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</si>
  <si>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</si>
  <si>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</si>
  <si>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</si>
  <si>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</si>
  <si>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</si>
  <si>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</si>
  <si>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</si>
  <si>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</si>
  <si>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</si>
  <si>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</si>
  <si>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</si>
  <si>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</si>
  <si>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</si>
  <si>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</si>
  <si>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</si>
  <si>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</si>
  <si>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</si>
  <si>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</si>
  <si>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</si>
  <si>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</si>
  <si>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</si>
  <si>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</si>
  <si>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</si>
  <si>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</si>
  <si>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</si>
  <si>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</si>
  <si>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</si>
  <si>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</si>
  <si>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</si>
  <si>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</si>
  <si>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</si>
  <si>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</si>
  <si>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</si>
  <si>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</si>
  <si>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</si>
  <si>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</si>
  <si>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</si>
  <si>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</si>
  <si>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</si>
  <si>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</si>
  <si>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</si>
  <si>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</si>
  <si>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</si>
  <si>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</si>
  <si>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</si>
  <si>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</si>
  <si>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</si>
  <si>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</si>
  <si>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</si>
  <si>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</si>
  <si>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</si>
  <si>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</si>
  <si>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</si>
  <si>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</si>
  <si>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</si>
  <si>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</si>
  <si>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</si>
  <si>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</si>
  <si>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</si>
  <si>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</si>
  <si>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</si>
  <si>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</si>
  <si>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</si>
  <si>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</si>
  <si>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</si>
  <si>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</si>
  <si>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</si>
  <si>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</si>
  <si>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</si>
  <si>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</si>
  <si>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</si>
  <si>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</si>
  <si>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</si>
  <si>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</si>
  <si>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</si>
  <si>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</si>
  <si>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</si>
  <si>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</si>
  <si>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</si>
  <si>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</si>
  <si>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</si>
  <si>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</si>
  <si>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</si>
  <si>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</si>
  <si>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</si>
  <si>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</si>
  <si>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</si>
  <si>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</si>
  <si>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</si>
  <si>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</si>
  <si>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</si>
  <si>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</si>
  <si>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</si>
  <si>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</si>
  <si>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</si>
  <si>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</si>
  <si>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</si>
  <si>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</si>
  <si>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</si>
  <si>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</si>
  <si>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</si>
  <si>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</si>
  <si>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</si>
  <si>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</si>
  <si>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</si>
  <si>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</si>
  <si>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</si>
  <si>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</si>
  <si>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</si>
  <si>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</si>
  <si>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</si>
  <si>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</si>
  <si>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</si>
  <si>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</si>
  <si>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</si>
  <si>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</si>
  <si>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</si>
  <si>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</si>
  <si>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</si>
  <si>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</si>
  <si>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</si>
  <si>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</si>
  <si>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</si>
  <si>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</si>
  <si>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</si>
  <si>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</si>
  <si>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</si>
  <si>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</si>
  <si>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</si>
  <si>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</si>
  <si>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</si>
  <si>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</si>
  <si>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</si>
  <si>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</si>
  <si>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</si>
  <si>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</si>
  <si>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</si>
  <si>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</si>
  <si>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</si>
  <si>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</si>
  <si>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</si>
  <si>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</si>
  <si>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</si>
  <si>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</si>
  <si>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</si>
  <si>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</si>
  <si>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</si>
  <si>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</si>
  <si>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</si>
  <si>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</si>
  <si>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</si>
  <si>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</si>
  <si>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</si>
  <si>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</si>
  <si>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</si>
  <si>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</si>
  <si>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</si>
  <si>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</si>
  <si>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</si>
  <si>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</si>
  <si>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</si>
  <si>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</si>
  <si>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</si>
  <si>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</si>
  <si>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</si>
  <si>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</si>
  <si>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</si>
  <si>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</si>
  <si>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</si>
  <si>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</si>
  <si>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</si>
  <si>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</si>
  <si>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</si>
  <si>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</si>
  <si>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</si>
  <si>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</si>
  <si>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</si>
  <si>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</si>
  <si>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</si>
  <si>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</si>
  <si>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</si>
  <si>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</si>
  <si>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</si>
  <si>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</si>
  <si>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</si>
  <si>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</si>
  <si>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</si>
  <si>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</si>
  <si>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</si>
  <si>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</si>
  <si>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</si>
  <si>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</si>
  <si>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</si>
  <si>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</si>
  <si>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</si>
  <si>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</si>
  <si>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</si>
  <si>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</si>
  <si>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</si>
  <si>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</si>
  <si>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</si>
  <si>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</si>
  <si>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</si>
  <si>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</si>
  <si>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</si>
  <si>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</si>
  <si>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</si>
  <si>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</si>
  <si>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</si>
  <si>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</si>
  <si>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</si>
  <si>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</si>
  <si>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</si>
  <si>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</si>
  <si>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</si>
  <si>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</si>
  <si>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</si>
  <si>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</si>
  <si>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</si>
  <si>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</si>
  <si>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</si>
  <si>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</si>
  <si>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</si>
  <si>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</si>
  <si>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</si>
  <si>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</si>
  <si>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</si>
  <si>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</si>
  <si>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</si>
  <si>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</si>
  <si>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</si>
  <si>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</si>
  <si>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</si>
  <si>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</si>
  <si>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</si>
  <si>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</si>
  <si>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</si>
  <si>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</si>
  <si>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</si>
  <si>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</si>
  <si>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</si>
  <si>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</si>
  <si>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</si>
  <si>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</si>
  <si>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</si>
  <si>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</si>
  <si>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</si>
  <si>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</si>
  <si>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</si>
  <si>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</si>
  <si>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</si>
  <si>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</si>
  <si>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</si>
  <si>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</si>
  <si>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</si>
  <si>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</si>
  <si>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</si>
  <si>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</si>
  <si>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</si>
  <si>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</si>
  <si>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</si>
  <si>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</si>
  <si>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</si>
  <si>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</si>
  <si>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</si>
  <si>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</si>
  <si>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</si>
  <si>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</si>
  <si>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</si>
  <si>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</si>
  <si>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</si>
  <si>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</si>
  <si>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</si>
  <si>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</si>
  <si>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</si>
  <si>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</si>
  <si>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</si>
  <si>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</si>
  <si>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</si>
  <si>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</si>
  <si>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</si>
  <si>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</si>
  <si>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</si>
  <si>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</si>
  <si>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</si>
  <si>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</si>
  <si>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</si>
  <si>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</si>
  <si>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</si>
  <si>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</si>
  <si>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</si>
  <si>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</si>
  <si>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</si>
  <si>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</si>
  <si>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</si>
  <si>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</si>
  <si>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</si>
  <si>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</si>
  <si>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</si>
  <si>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</si>
  <si>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</si>
  <si>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</si>
  <si>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</si>
  <si>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</si>
  <si>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</si>
  <si>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</si>
  <si>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</si>
  <si>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</si>
  <si>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</si>
  <si>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</si>
  <si>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</si>
  <si>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</si>
  <si>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</si>
  <si>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</si>
  <si>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</si>
  <si>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</si>
  <si>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</si>
  <si>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</si>
  <si>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</si>
  <si>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</si>
  <si>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</si>
  <si>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</si>
  <si>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</si>
  <si>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</si>
  <si>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</si>
  <si>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</si>
  <si>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</si>
  <si>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</si>
  <si>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</si>
  <si>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</si>
  <si>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</si>
  <si>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</si>
  <si>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</si>
  <si>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</si>
  <si>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</si>
  <si>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</si>
  <si>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</si>
  <si>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</si>
  <si>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</si>
  <si>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</si>
  <si>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</si>
  <si>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</si>
  <si>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</si>
  <si>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</si>
  <si>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</si>
  <si>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</si>
  <si>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</si>
  <si>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</si>
  <si>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</si>
  <si>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</si>
  <si>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</si>
  <si>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</si>
  <si>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</si>
  <si>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</si>
  <si>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</si>
  <si>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</si>
  <si>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</si>
  <si>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</si>
  <si>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</si>
  <si>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</si>
  <si>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</si>
  <si>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</si>
  <si>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</si>
  <si>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</si>
  <si>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</si>
  <si>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</si>
  <si>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</si>
  <si>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</si>
  <si>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</si>
  <si>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</si>
  <si>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</si>
  <si>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</si>
  <si>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</si>
  <si>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</si>
  <si>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</si>
  <si>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</si>
  <si>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</si>
  <si>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</si>
  <si>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</si>
  <si>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</si>
  <si>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</si>
  <si>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</si>
  <si>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</si>
  <si>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</si>
  <si>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</si>
  <si>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</si>
  <si>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</si>
  <si>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</si>
  <si>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</si>
  <si>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</si>
  <si>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</si>
  <si>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</si>
  <si>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</si>
  <si>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</si>
  <si>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</si>
  <si>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</si>
  <si>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</si>
  <si>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</si>
  <si>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</si>
  <si>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</si>
  <si>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</si>
  <si>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</si>
  <si>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</si>
  <si>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</si>
  <si>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</si>
  <si>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</si>
  <si>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</si>
  <si>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</si>
  <si>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</si>
  <si>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</si>
  <si>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</si>
  <si>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</si>
  <si>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</si>
  <si>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</si>
  <si>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</si>
  <si>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</si>
  <si>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</si>
  <si>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</si>
  <si>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</si>
  <si>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</si>
  <si>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</si>
  <si>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</si>
  <si>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</si>
  <si>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</si>
  <si>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</si>
  <si>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</si>
  <si>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</si>
  <si>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</si>
  <si>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</si>
  <si>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</si>
  <si>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</si>
  <si>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</si>
  <si>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</si>
  <si>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</si>
  <si>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</si>
  <si>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</si>
  <si>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</si>
  <si>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</si>
  <si>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</si>
  <si>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</si>
  <si>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</si>
  <si>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</si>
  <si>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</si>
  <si>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</si>
  <si>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</si>
  <si>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</si>
  <si>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</si>
  <si>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</si>
  <si>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</si>
  <si>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</si>
  <si>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</si>
  <si>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</si>
  <si>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</si>
  <si>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</si>
  <si>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</si>
  <si>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</si>
  <si>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</si>
  <si>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</si>
  <si>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</si>
  <si>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</si>
  <si>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</si>
  <si>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</si>
  <si>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</si>
  <si>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</si>
  <si>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</si>
  <si>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</si>
  <si>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</si>
  <si>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</si>
  <si>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</si>
  <si>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</si>
  <si>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</si>
  <si>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</si>
  <si>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</si>
  <si>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</si>
  <si>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</si>
  <si>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</si>
  <si>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</si>
  <si>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</si>
  <si>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</si>
  <si>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</si>
  <si>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</si>
  <si>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</si>
  <si>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</si>
  <si>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</si>
  <si>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</si>
  <si>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</si>
  <si>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</si>
  <si>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</si>
  <si>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</si>
  <si>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</si>
  <si>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</si>
  <si>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</si>
  <si>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</si>
  <si>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</si>
  <si>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</si>
  <si>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</si>
  <si>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</si>
  <si>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</si>
  <si>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</si>
  <si>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</si>
  <si>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</si>
  <si>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</si>
  <si>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</si>
  <si>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</si>
  <si>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</si>
  <si>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</si>
  <si>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</si>
  <si>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</si>
  <si>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</si>
  <si>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</si>
  <si>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</si>
  <si>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</si>
  <si>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</si>
  <si>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</si>
  <si>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</si>
  <si>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</si>
  <si>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</si>
  <si>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</si>
  <si>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</si>
  <si>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</si>
  <si>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</si>
  <si>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</si>
  <si>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</si>
  <si>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</si>
  <si>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</si>
  <si>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</si>
  <si>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</si>
  <si>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</si>
  <si>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</si>
  <si>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</si>
  <si>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</si>
  <si>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</si>
  <si>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</si>
  <si>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</si>
  <si>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</si>
  <si>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</si>
  <si>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</si>
  <si>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</si>
  <si>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</si>
  <si>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</si>
  <si>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</si>
  <si>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</si>
  <si>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</si>
  <si>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</si>
  <si>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</si>
  <si>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</si>
  <si>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</si>
  <si>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</si>
  <si>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</si>
  <si>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</si>
  <si>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</si>
  <si>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</si>
  <si>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</si>
  <si>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</si>
  <si>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</si>
  <si>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</si>
  <si>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</si>
  <si>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</si>
  <si>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</si>
  <si>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</si>
  <si>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</si>
  <si>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</si>
  <si>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</si>
  <si>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</si>
  <si>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</si>
  <si>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</si>
  <si>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</si>
  <si>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</si>
  <si>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</si>
  <si>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</si>
  <si>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</si>
  <si>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</si>
  <si>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</si>
  <si>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</si>
  <si>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</si>
  <si>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</si>
  <si>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</si>
  <si>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</si>
  <si>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</si>
  <si>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</si>
  <si>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</si>
  <si>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</si>
  <si>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</si>
  <si>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</si>
  <si>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</si>
  <si>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</si>
  <si>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</si>
  <si>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</si>
  <si>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</si>
  <si>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</si>
  <si>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</si>
  <si>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</si>
  <si>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</si>
  <si>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</si>
  <si>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</si>
  <si>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</si>
  <si>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</si>
  <si>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</si>
  <si>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</si>
  <si>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</si>
  <si>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</si>
  <si>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</si>
  <si>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</si>
  <si>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</si>
  <si>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</si>
  <si>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</si>
  <si>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</si>
  <si>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</si>
  <si>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</si>
  <si>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</si>
  <si>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</si>
  <si>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</si>
  <si>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</si>
  <si>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</si>
  <si>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</si>
  <si>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</si>
  <si>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</si>
  <si>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</si>
  <si>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</si>
  <si>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</si>
  <si>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</si>
  <si>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</si>
  <si>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</si>
  <si>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</si>
  <si>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</si>
  <si>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</si>
  <si>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</si>
  <si>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</si>
  <si>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</si>
  <si>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</si>
  <si>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</si>
  <si>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</si>
  <si>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</si>
  <si>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</si>
  <si>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</si>
  <si>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</si>
  <si>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</si>
  <si>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</si>
  <si>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</si>
  <si>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</si>
  <si>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</si>
  <si>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</si>
  <si>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</si>
  <si>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</si>
  <si>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</si>
  <si>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</si>
  <si>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</si>
  <si>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</si>
  <si>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</si>
  <si>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</si>
  <si>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</si>
  <si>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</si>
  <si>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</si>
  <si>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</si>
  <si>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</si>
  <si>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</si>
  <si>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</si>
  <si>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</si>
  <si>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</si>
  <si>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</si>
  <si>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</si>
  <si>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</si>
  <si>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</si>
  <si>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</si>
  <si>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</si>
  <si>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</si>
  <si>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</si>
  <si>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</si>
  <si>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</si>
  <si>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</si>
  <si>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</si>
  <si>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</si>
  <si>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</si>
  <si>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</si>
  <si>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</si>
  <si>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</si>
  <si>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</si>
  <si>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</si>
  <si>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</si>
  <si>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</si>
  <si>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</si>
  <si>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</si>
  <si>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</si>
  <si>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</si>
  <si>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</si>
  <si>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</si>
  <si>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</si>
  <si>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</si>
  <si>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</si>
  <si>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</si>
  <si>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</si>
  <si>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</si>
  <si>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</si>
  <si>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</si>
  <si>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</si>
  <si>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</si>
  <si>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</si>
  <si>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</si>
  <si>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</si>
  <si>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</si>
  <si>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</si>
  <si>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</si>
  <si>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</si>
  <si>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</si>
  <si>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</si>
  <si>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</si>
  <si>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</si>
  <si>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</si>
  <si>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</si>
  <si>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</si>
  <si>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</si>
  <si>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</si>
  <si>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</si>
  <si>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</si>
  <si>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</si>
  <si>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</si>
  <si>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</si>
  <si>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</si>
  <si>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</si>
  <si>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</si>
  <si>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</si>
  <si>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</si>
  <si>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</si>
  <si>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</si>
  <si>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</si>
  <si>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</si>
  <si>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</si>
  <si>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</si>
  <si>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</si>
  <si>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</si>
  <si>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</si>
  <si>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</si>
  <si>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</si>
  <si>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</si>
  <si>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</si>
  <si>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</si>
  <si>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</si>
  <si>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</si>
  <si>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</si>
  <si>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</si>
  <si>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</si>
  <si>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</si>
  <si>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</si>
  <si>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</si>
  <si>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</si>
  <si>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</si>
  <si>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</si>
  <si>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</si>
  <si>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</si>
  <si>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</si>
  <si>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</si>
  <si>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</si>
  <si>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</si>
  <si>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</si>
  <si>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</si>
  <si>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</si>
  <si>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</si>
  <si>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</si>
  <si>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</si>
  <si>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</si>
  <si>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</si>
  <si>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</si>
  <si>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</si>
  <si>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</si>
  <si>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</si>
  <si>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</si>
  <si>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</si>
  <si>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</si>
  <si>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</si>
  <si>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</si>
  <si>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</si>
  <si>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</si>
  <si>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</si>
  <si>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</si>
  <si>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</si>
  <si>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</si>
  <si>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</si>
  <si>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</si>
  <si>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</si>
  <si>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</si>
  <si>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</si>
  <si>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</si>
  <si>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</si>
  <si>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</si>
  <si>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</si>
  <si>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</si>
  <si>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</si>
  <si>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</si>
  <si>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</si>
  <si>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</si>
  <si>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</si>
  <si>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</si>
  <si>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</si>
  <si>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</si>
  <si>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</si>
  <si>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</si>
  <si>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</si>
  <si>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</si>
  <si>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</si>
  <si>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</si>
  <si>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</si>
  <si>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</si>
  <si>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</si>
  <si>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</si>
  <si>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</si>
  <si>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</si>
  <si>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</si>
  <si>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</si>
  <si>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</si>
  <si>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</si>
  <si>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</si>
  <si>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</si>
  <si>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</si>
  <si>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</si>
  <si>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</si>
  <si>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</si>
  <si>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</si>
  <si>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</si>
  <si>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</si>
  <si>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</si>
  <si>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</si>
  <si>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</si>
  <si>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</si>
  <si>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</si>
  <si>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</si>
  <si>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</si>
  <si>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</si>
  <si>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</si>
  <si>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</si>
  <si>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</si>
  <si>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</si>
  <si>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</si>
  <si>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</si>
  <si>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</si>
  <si>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</si>
  <si>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</si>
  <si>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</si>
  <si>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</si>
  <si>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</si>
  <si>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</si>
  <si>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</si>
  <si>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</si>
  <si>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</si>
  <si>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</si>
  <si>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</si>
  <si>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</si>
  <si>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</si>
  <si>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</si>
  <si>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</si>
  <si>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</si>
  <si>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</si>
  <si>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</si>
  <si>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</si>
  <si>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</si>
  <si>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</si>
  <si>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</si>
  <si>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</si>
  <si>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</si>
  <si>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</si>
  <si>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</si>
  <si>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</si>
  <si>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</si>
  <si>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</si>
  <si>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</si>
  <si>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</si>
  <si>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</si>
  <si>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</si>
  <si>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</si>
  <si>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</si>
  <si>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</si>
  <si>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</si>
  <si>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</si>
  <si>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</si>
  <si>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</si>
  <si>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</si>
  <si>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</si>
  <si>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</si>
  <si>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</si>
  <si>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</si>
  <si>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</si>
  <si>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</si>
  <si>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</si>
  <si>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</si>
  <si>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</si>
  <si>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</si>
  <si>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</si>
  <si>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</si>
  <si>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</si>
  <si>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</si>
  <si>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</si>
  <si>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</si>
  <si>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</si>
  <si>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</si>
  <si>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</si>
  <si>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</si>
  <si>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</si>
  <si>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</si>
  <si>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</si>
  <si>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</si>
  <si>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</si>
  <si>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</si>
  <si>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</si>
  <si>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</si>
  <si>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</si>
  <si>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</si>
  <si>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</si>
  <si>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</si>
  <si>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</si>
  <si>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</si>
  <si>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</si>
  <si>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</si>
  <si>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</si>
  <si>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</si>
  <si>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</si>
  <si>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</si>
  <si>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</si>
  <si>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</si>
  <si>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</si>
  <si>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</si>
  <si>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</si>
  <si>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</si>
  <si>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</si>
  <si>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</si>
  <si>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</si>
  <si>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</si>
  <si>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</si>
  <si>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</si>
  <si>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</si>
  <si>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</si>
  <si>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</si>
  <si>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</si>
  <si>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</si>
  <si>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</si>
  <si>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</si>
  <si>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</si>
  <si>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</si>
  <si>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</si>
  <si>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</si>
  <si>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</si>
  <si>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</si>
  <si>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</si>
  <si>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</si>
  <si>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</si>
  <si>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</si>
  <si>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</si>
  <si>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</si>
  <si>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</si>
  <si>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</si>
  <si>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</si>
  <si>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</si>
  <si>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</si>
  <si>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</si>
  <si>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</si>
  <si>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</si>
  <si>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</si>
  <si>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</si>
  <si>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</si>
  <si>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</si>
  <si>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</si>
  <si>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</si>
  <si>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</si>
  <si>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</si>
  <si>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</si>
  <si>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</si>
  <si>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</si>
  <si>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</si>
  <si>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</si>
  <si>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</si>
  <si>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</si>
  <si>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</si>
  <si>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</si>
  <si>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</si>
  <si>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</si>
  <si>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</si>
  <si>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</si>
  <si>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</si>
  <si>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</si>
  <si>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</si>
  <si>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</si>
  <si>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</si>
  <si>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</si>
  <si>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</si>
  <si>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</si>
  <si>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</si>
  <si>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</si>
  <si>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</si>
  <si>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</si>
  <si>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</si>
  <si>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</si>
  <si>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</si>
  <si>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</si>
  <si>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</si>
  <si>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</si>
  <si>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</si>
  <si>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</si>
  <si>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</si>
  <si>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</si>
  <si>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</si>
  <si>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</si>
  <si>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</si>
  <si>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</si>
  <si>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</si>
  <si>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</si>
  <si>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</si>
  <si>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</si>
  <si>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</si>
  <si>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</si>
  <si>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</si>
  <si>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</si>
  <si>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</si>
  <si>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</si>
  <si>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</si>
  <si>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</si>
  <si>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</si>
  <si>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</si>
  <si>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</si>
  <si>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</si>
  <si>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</si>
  <si>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</si>
  <si>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</si>
  <si>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</si>
  <si>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</si>
  <si>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</si>
  <si>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</si>
  <si>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</si>
  <si>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</si>
  <si>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</si>
  <si>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</si>
  <si>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</si>
  <si>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</si>
  <si>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</si>
  <si>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</si>
  <si>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</si>
  <si>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</si>
  <si>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</si>
  <si>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</si>
  <si>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</si>
  <si>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</si>
  <si>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</si>
  <si>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</si>
  <si>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</si>
  <si>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</si>
  <si>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</si>
  <si>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</si>
  <si>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</si>
  <si>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</si>
  <si>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</si>
  <si>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</si>
  <si>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</si>
  <si>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</si>
  <si>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</si>
  <si>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</si>
  <si>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</si>
  <si>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</si>
  <si>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</si>
  <si>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</si>
  <si>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</si>
  <si>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</si>
  <si>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</si>
  <si>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</si>
  <si>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</si>
  <si>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</si>
  <si>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</si>
  <si>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</si>
  <si>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</si>
  <si>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</si>
  <si>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</si>
  <si>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</si>
  <si>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</si>
  <si>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</si>
  <si>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</si>
  <si>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</si>
  <si>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</si>
  <si>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</si>
  <si>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</si>
  <si>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</si>
  <si>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</si>
  <si>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</si>
  <si>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</si>
  <si>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</si>
  <si>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</si>
  <si>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</si>
  <si>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</si>
  <si>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</si>
  <si>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</si>
  <si>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</si>
  <si>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</si>
  <si>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</si>
  <si>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</si>
  <si>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</si>
  <si>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</si>
  <si>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</si>
  <si>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</si>
  <si>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</si>
  <si>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</si>
  <si>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</si>
  <si>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</si>
  <si>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</si>
  <si>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</si>
  <si>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</si>
  <si>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</si>
  <si>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</si>
  <si>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</si>
  <si>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</si>
  <si>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</si>
  <si>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</si>
  <si>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</si>
  <si>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</si>
  <si>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</si>
  <si>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</si>
  <si>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</si>
  <si>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</si>
  <si>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</si>
  <si>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</si>
  <si>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</si>
  <si>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</si>
  <si>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</si>
  <si>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</si>
  <si>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</si>
  <si>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</si>
  <si>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</si>
  <si>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</si>
  <si>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</si>
  <si>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</si>
  <si>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</si>
  <si>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</si>
  <si>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</si>
  <si>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</si>
  <si>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</si>
  <si>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</si>
  <si>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</si>
  <si>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</si>
  <si>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</si>
  <si>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</si>
  <si>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</si>
  <si>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</si>
  <si>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</si>
  <si>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</si>
  <si>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</si>
  <si>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</si>
  <si>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</si>
  <si>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</si>
  <si>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</si>
  <si>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</si>
  <si>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</si>
  <si>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</si>
  <si>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</si>
  <si>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</si>
  <si>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</si>
  <si>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</si>
  <si>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</si>
  <si>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</si>
  <si>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</si>
  <si>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</si>
  <si>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</si>
  <si>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</si>
  <si>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</si>
  <si>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</si>
  <si>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</si>
  <si>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</si>
  <si>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</si>
  <si>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</si>
  <si>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</si>
  <si>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</si>
  <si>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</si>
  <si>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</si>
  <si>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</si>
  <si>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</si>
  <si>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</si>
  <si>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</si>
  <si>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</si>
  <si>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</si>
  <si>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</si>
  <si>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</si>
  <si>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</si>
  <si>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</si>
  <si>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</si>
  <si>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</si>
  <si>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</si>
  <si>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</si>
  <si>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</si>
  <si>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</si>
  <si>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</si>
  <si>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</si>
  <si>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</si>
  <si>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</si>
  <si>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</si>
  <si>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</si>
  <si>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</si>
  <si>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</si>
  <si>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</si>
  <si>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</si>
  <si>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</si>
  <si>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</si>
  <si>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</si>
  <si>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</si>
  <si>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</si>
  <si>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</si>
  <si>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</si>
  <si>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</si>
  <si>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</si>
  <si>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</si>
  <si>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</si>
  <si>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</si>
  <si>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</si>
  <si>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</si>
  <si>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</si>
  <si>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</si>
  <si>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</si>
  <si>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</si>
  <si>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</si>
  <si>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</si>
  <si>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</si>
  <si>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</si>
  <si>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</si>
  <si>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</si>
  <si>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</si>
  <si>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</si>
  <si>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</si>
  <si>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</si>
  <si>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</si>
  <si>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</si>
  <si>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</si>
  <si>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</si>
  <si>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</si>
  <si>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</si>
  <si>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</si>
  <si>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</si>
  <si>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</si>
  <si>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</si>
  <si>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</si>
  <si>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</si>
  <si>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</si>
  <si>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</si>
  <si>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</si>
  <si>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</si>
  <si>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</si>
  <si>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</si>
  <si>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</si>
  <si>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</si>
  <si>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</si>
  <si>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</si>
  <si>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</si>
  <si>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</si>
  <si>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</si>
  <si>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</si>
  <si>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</si>
  <si>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</si>
  <si>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</si>
  <si>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</si>
  <si>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</si>
  <si>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</si>
  <si>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</si>
  <si>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</si>
  <si>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</si>
  <si>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</si>
  <si>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</si>
  <si>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</si>
  <si>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</si>
  <si>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</si>
  <si>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</si>
  <si>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</si>
  <si>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</si>
  <si>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</si>
  <si>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</si>
  <si>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</si>
  <si>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</si>
  <si>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</si>
  <si>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</si>
  <si>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</si>
  <si>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</si>
  <si>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</si>
  <si>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</si>
  <si>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</si>
  <si>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</si>
  <si>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</si>
  <si>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</si>
  <si>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</si>
  <si>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</si>
  <si>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</si>
  <si>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</si>
  <si>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</si>
  <si>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</si>
  <si>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</si>
  <si>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</si>
  <si>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</si>
  <si>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</si>
  <si>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</si>
  <si>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</si>
  <si>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</si>
  <si>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</si>
  <si>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</si>
  <si>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</si>
  <si>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</si>
  <si>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</si>
  <si>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</si>
  <si>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</si>
  <si>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</si>
  <si>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</si>
  <si>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</si>
  <si>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</si>
  <si>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</si>
  <si>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</si>
  <si>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</si>
  <si>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</si>
  <si>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</si>
  <si>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</si>
  <si>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</si>
  <si>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</si>
  <si>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</si>
  <si>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</si>
  <si>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</si>
  <si>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</si>
  <si>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</si>
  <si>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</si>
  <si>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</si>
  <si>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</si>
  <si>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</si>
  <si>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</si>
  <si>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</si>
  <si>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</si>
  <si>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</si>
  <si>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</si>
  <si>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</si>
  <si>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</si>
  <si>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</si>
  <si>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</si>
  <si>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</si>
  <si>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</si>
  <si>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</si>
  <si>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</si>
  <si>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</si>
  <si>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</si>
  <si>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</si>
  <si>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</si>
  <si>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</si>
  <si>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</si>
  <si>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</si>
  <si>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</si>
  <si>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</si>
  <si>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</si>
  <si>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</si>
  <si>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</si>
  <si>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</si>
  <si>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</si>
  <si>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</si>
  <si>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</si>
  <si>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</si>
  <si>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</si>
  <si>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</si>
  <si>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</si>
  <si>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</si>
  <si>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</si>
  <si>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</si>
  <si>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</si>
  <si>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</si>
  <si>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</si>
  <si>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</si>
  <si>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</si>
  <si>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</si>
  <si>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</si>
  <si>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</si>
  <si>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</si>
  <si>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</si>
  <si>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</si>
  <si>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</si>
  <si>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</si>
  <si>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</si>
  <si>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</si>
  <si>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</si>
  <si>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</si>
  <si>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</si>
  <si>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</si>
  <si>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</si>
  <si>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</si>
  <si>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</si>
  <si>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</si>
  <si>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</si>
  <si>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</si>
  <si>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</si>
  <si>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</si>
  <si>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</si>
  <si>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</si>
  <si>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</si>
  <si>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</si>
  <si>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</si>
  <si>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</si>
  <si>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</si>
  <si>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</si>
  <si>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</si>
  <si>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</si>
  <si>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</si>
  <si>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</si>
  <si>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</si>
  <si>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</si>
  <si>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</si>
  <si>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</si>
  <si>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</si>
  <si>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</si>
  <si>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</si>
  <si>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</si>
  <si>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</si>
  <si>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</si>
  <si>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</si>
  <si>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</si>
  <si>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</si>
  <si>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</si>
  <si>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</si>
  <si>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</si>
  <si>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</si>
  <si>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</si>
  <si>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</si>
  <si>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</si>
  <si>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</si>
  <si>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</si>
  <si>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</si>
  <si>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</si>
  <si>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</si>
  <si>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</si>
  <si>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</si>
  <si>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</si>
  <si>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</si>
  <si>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</si>
  <si>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</si>
  <si>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</si>
  <si>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</si>
  <si>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</si>
  <si>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</si>
  <si>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</si>
  <si>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</si>
  <si>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</si>
  <si>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</si>
  <si>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</si>
  <si>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</si>
  <si>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</si>
  <si>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</si>
  <si>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</si>
  <si>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</si>
  <si>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</si>
  <si>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</si>
  <si>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</si>
  <si>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</si>
  <si>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</si>
  <si>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</si>
  <si>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</si>
  <si>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</si>
  <si>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</si>
  <si>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</si>
  <si>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</si>
  <si>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</si>
  <si>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</si>
  <si>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</si>
  <si>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</si>
  <si>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</si>
  <si>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</si>
  <si>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</si>
  <si>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</si>
  <si>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</si>
  <si>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</si>
  <si>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</si>
  <si>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</si>
  <si>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</si>
  <si>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</si>
  <si>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</si>
  <si>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</si>
  <si>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</si>
  <si>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</si>
  <si>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</si>
  <si>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</si>
  <si>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</si>
  <si>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</si>
  <si>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</si>
  <si>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</si>
  <si>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</si>
  <si>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</si>
  <si>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</si>
  <si>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</si>
  <si>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</si>
  <si>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</si>
  <si>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</si>
  <si>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</si>
  <si>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</si>
  <si>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</si>
  <si>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</si>
  <si>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</si>
  <si>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</si>
  <si>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</si>
  <si>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</si>
  <si>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</si>
  <si>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</si>
  <si>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</si>
  <si>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</si>
  <si>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</si>
  <si>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</si>
  <si>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</si>
  <si>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</si>
  <si>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</si>
  <si>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</si>
  <si>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</si>
  <si>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</si>
  <si>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</si>
  <si>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</si>
  <si>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</si>
  <si>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</si>
  <si>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</si>
  <si>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</si>
  <si>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</si>
  <si>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</si>
  <si>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</si>
  <si>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</si>
  <si>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</si>
  <si>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</si>
  <si>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</si>
  <si>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</si>
  <si>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</si>
  <si>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</si>
  <si>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</si>
  <si>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</si>
  <si>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</si>
  <si>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</si>
  <si>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</si>
  <si>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</si>
  <si>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</si>
  <si>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</si>
  <si>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</si>
  <si>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</si>
  <si>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</si>
  <si>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</si>
  <si>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</si>
  <si>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</si>
  <si>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</si>
  <si>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</si>
  <si>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</si>
  <si>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</si>
  <si>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</si>
  <si>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</si>
  <si>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</si>
  <si>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</si>
  <si>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</si>
  <si>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</si>
  <si>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</si>
  <si>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</si>
  <si>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</si>
  <si>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</si>
  <si>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</si>
  <si>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</si>
  <si>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</si>
  <si>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</si>
  <si>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</si>
  <si>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</si>
  <si>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</si>
  <si>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</si>
  <si>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</si>
  <si>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</si>
  <si>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</si>
  <si>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</si>
  <si>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</si>
  <si>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</si>
  <si>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</si>
  <si>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</si>
  <si>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</si>
  <si>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</si>
  <si>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</si>
  <si>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</si>
  <si>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</si>
  <si>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</si>
  <si>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</si>
  <si>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</si>
  <si>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</si>
  <si>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</si>
  <si>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</si>
  <si>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</si>
  <si>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</si>
  <si>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</si>
  <si>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</si>
  <si>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</si>
  <si>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</si>
  <si>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</si>
  <si>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</si>
  <si>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</si>
  <si>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</si>
  <si>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</si>
  <si>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</si>
  <si>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</si>
  <si>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</si>
  <si>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</si>
  <si>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</si>
  <si>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</si>
  <si>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</si>
  <si>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</si>
  <si>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</si>
  <si>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</si>
  <si>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</si>
  <si>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</si>
  <si>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</si>
  <si>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</si>
  <si>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</si>
  <si>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</si>
  <si>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</si>
  <si>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</si>
  <si>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</si>
  <si>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</si>
  <si>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</si>
  <si>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</si>
  <si>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</si>
  <si>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</si>
  <si>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</si>
  <si>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</si>
  <si>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</si>
  <si>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</si>
  <si>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</si>
  <si>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</si>
  <si>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</si>
  <si>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</si>
  <si>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</si>
  <si>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</si>
  <si>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</si>
  <si>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</si>
  <si>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</si>
  <si>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</si>
  <si>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</si>
  <si>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</si>
  <si>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</si>
  <si>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</si>
  <si>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</si>
  <si>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</si>
  <si>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</si>
  <si>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</si>
  <si>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</si>
  <si>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</si>
  <si>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</si>
  <si>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</si>
  <si>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</si>
  <si>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</si>
  <si>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</si>
  <si>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</si>
  <si>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</si>
  <si>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</si>
  <si>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</si>
  <si>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</si>
  <si>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</si>
  <si>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</si>
  <si>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</si>
  <si>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</si>
  <si>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</si>
  <si>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</si>
  <si>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</si>
  <si>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</si>
  <si>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</si>
  <si>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</si>
  <si>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</si>
  <si>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</si>
  <si>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</si>
  <si>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</si>
  <si>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</si>
  <si>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</si>
  <si>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</si>
  <si>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</si>
  <si>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</si>
  <si>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</si>
  <si>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</si>
  <si>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</si>
  <si>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</si>
  <si>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</si>
  <si>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</si>
  <si>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</si>
  <si>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</si>
  <si>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</si>
  <si>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</si>
  <si>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</si>
  <si>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</si>
  <si>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</si>
  <si>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</si>
  <si>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</si>
  <si>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</si>
  <si>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</si>
  <si>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</si>
  <si>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</si>
  <si>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</si>
  <si>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</si>
  <si>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</si>
  <si>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</si>
  <si>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</si>
  <si>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</si>
  <si>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</si>
  <si>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</si>
  <si>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</si>
  <si>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</si>
  <si>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</si>
  <si>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</si>
  <si>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</si>
  <si>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</si>
  <si>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</si>
  <si>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</si>
  <si>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</si>
  <si>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</si>
  <si>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</si>
  <si>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</si>
  <si>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</si>
  <si>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</si>
  <si>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</si>
  <si>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</si>
  <si>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</si>
  <si>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</si>
  <si>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</si>
  <si>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</si>
  <si>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</si>
  <si>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</si>
  <si>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</si>
  <si>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</si>
  <si>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</si>
  <si>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</si>
  <si>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</si>
  <si>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</si>
  <si>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</si>
  <si>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</si>
  <si>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</si>
  <si>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</si>
  <si>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</si>
  <si>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</si>
  <si>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</si>
  <si>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</si>
  <si>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</si>
  <si>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</si>
  <si>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</si>
  <si>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</si>
  <si>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</si>
  <si>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</si>
  <si>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</si>
  <si>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</si>
  <si>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</si>
  <si>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</si>
  <si>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</si>
  <si>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</si>
  <si>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</si>
  <si>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</si>
  <si>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</si>
  <si>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</si>
  <si>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</si>
  <si>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</si>
  <si>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</si>
  <si>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</si>
  <si>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</si>
  <si>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</si>
  <si>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</si>
  <si>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</si>
  <si>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</si>
  <si>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</si>
  <si>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</si>
  <si>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</si>
  <si>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</si>
  <si>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</si>
  <si>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</si>
  <si>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</si>
  <si>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</si>
  <si>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</si>
  <si>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</si>
  <si>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</si>
  <si>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</si>
  <si>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</si>
  <si>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</si>
  <si>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</si>
  <si>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</si>
  <si>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</si>
  <si>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</si>
  <si>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</si>
  <si>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</si>
  <si>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</si>
  <si>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</si>
  <si>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</si>
  <si>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</si>
  <si>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</si>
  <si>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</si>
  <si>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</si>
  <si>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</si>
  <si>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</si>
  <si>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</si>
  <si>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</si>
  <si>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</si>
  <si>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</si>
  <si>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</si>
  <si>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</si>
  <si>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</si>
  <si>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</si>
  <si>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</si>
  <si>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</si>
  <si>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</si>
  <si>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</si>
  <si>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</si>
  <si>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</si>
  <si>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</si>
  <si>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</si>
  <si>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</si>
  <si>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</si>
  <si>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</si>
  <si>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</si>
  <si>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</si>
  <si>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</si>
  <si>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</si>
  <si>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</si>
  <si>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</si>
  <si>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</si>
  <si>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</si>
  <si>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</si>
  <si>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</si>
  <si>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</si>
  <si>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</si>
  <si>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</si>
  <si>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</si>
  <si>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</si>
  <si>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</si>
  <si>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</si>
  <si>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</si>
  <si>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</si>
  <si>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</si>
  <si>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</si>
  <si>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</si>
  <si>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</si>
  <si>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</si>
  <si>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</si>
  <si>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</si>
  <si>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</si>
  <si>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</si>
  <si>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</si>
  <si>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</si>
  <si>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</si>
  <si>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</si>
  <si>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</si>
  <si>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</si>
  <si>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</si>
  <si>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</si>
  <si>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</si>
  <si>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</si>
  <si>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</si>
  <si>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</si>
  <si>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</si>
  <si>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</si>
  <si>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</si>
  <si>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</si>
  <si>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</si>
  <si>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</si>
  <si>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</si>
  <si>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</si>
  <si>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</si>
  <si>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</si>
  <si>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</si>
  <si>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</si>
  <si>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</si>
  <si>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</si>
  <si>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</si>
  <si>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</si>
  <si>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</si>
  <si>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</si>
  <si>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</si>
  <si>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</si>
  <si>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</si>
  <si>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</si>
  <si>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</si>
  <si>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</si>
  <si>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</si>
  <si>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</si>
  <si>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</si>
  <si>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</si>
  <si>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</si>
  <si>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</si>
  <si>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</si>
  <si>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</si>
  <si>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</si>
  <si>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</si>
  <si>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</si>
  <si>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</si>
  <si>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</si>
  <si>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</si>
  <si>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</si>
  <si>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</si>
  <si>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</si>
  <si>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</si>
  <si>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</si>
  <si>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</si>
  <si>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</si>
  <si>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</si>
  <si>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</si>
  <si>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</si>
  <si>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</si>
  <si>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</si>
  <si>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</si>
  <si>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</si>
  <si>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</si>
  <si>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</si>
  <si>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</si>
  <si>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</si>
  <si>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</si>
  <si>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</si>
  <si>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</si>
  <si>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</si>
  <si>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</si>
  <si>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</si>
  <si>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</si>
  <si>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</si>
  <si>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</si>
  <si>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</si>
  <si>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</si>
  <si>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</si>
  <si>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</si>
  <si>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</si>
  <si>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</si>
  <si>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</si>
  <si>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</si>
  <si>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</si>
  <si>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</si>
  <si>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</si>
  <si>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</si>
  <si>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</si>
  <si>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</si>
  <si>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</si>
  <si>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</si>
  <si>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</si>
  <si>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</si>
  <si>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</si>
  <si>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</si>
  <si>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</si>
  <si>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</si>
  <si>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</si>
  <si>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</si>
  <si>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</si>
  <si>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</si>
  <si>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</si>
  <si>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</si>
  <si>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</si>
  <si>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</si>
  <si>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</si>
  <si>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</si>
  <si>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</si>
  <si>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</si>
  <si>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</si>
  <si>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</si>
  <si>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</si>
  <si>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</si>
  <si>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</si>
  <si>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</si>
  <si>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</si>
  <si>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</si>
  <si>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</si>
  <si>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</si>
  <si>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</si>
  <si>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</si>
  <si>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</si>
  <si>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</si>
  <si>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</si>
  <si>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</si>
  <si>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</si>
  <si>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</si>
  <si>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</si>
  <si>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</si>
  <si>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</si>
  <si>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</si>
  <si>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</si>
  <si>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</si>
  <si>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</si>
  <si>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</si>
  <si>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</si>
  <si>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</si>
  <si>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</si>
  <si>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</si>
  <si>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</si>
  <si>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</si>
  <si>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</si>
  <si>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</si>
  <si>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</si>
  <si>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</si>
  <si>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</si>
  <si>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</si>
  <si>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</si>
  <si>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</si>
  <si>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</si>
  <si>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</si>
  <si>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</si>
  <si>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</si>
  <si>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</si>
  <si>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</si>
  <si>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</si>
  <si>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</si>
  <si>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</si>
  <si>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</si>
  <si>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</si>
  <si>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</si>
  <si>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</si>
  <si>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</si>
  <si>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</si>
  <si>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</si>
  <si>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</si>
  <si>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</si>
  <si>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</si>
  <si>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</si>
  <si>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</si>
  <si>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</si>
  <si>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</si>
  <si>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</si>
  <si>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</si>
  <si>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</si>
  <si>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</si>
  <si>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</si>
  <si>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</si>
  <si>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</si>
  <si>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</si>
  <si>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</si>
  <si>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</si>
  <si>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</si>
  <si>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</si>
  <si>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</si>
  <si>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</si>
  <si>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</si>
  <si>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</si>
  <si>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</si>
  <si>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</si>
  <si>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</si>
  <si>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</si>
  <si>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</si>
  <si>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</si>
  <si>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</si>
  <si>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</si>
  <si>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</si>
  <si>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</si>
  <si>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</si>
  <si>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</si>
  <si>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</si>
  <si>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</si>
  <si>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</si>
  <si>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</si>
  <si>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</si>
  <si>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</si>
  <si>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</si>
  <si>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</si>
  <si>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</si>
  <si>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</si>
  <si>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</si>
  <si>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</si>
  <si>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</si>
  <si>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</si>
  <si>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</si>
  <si>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</si>
  <si>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</si>
  <si>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</si>
  <si>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</si>
  <si>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</si>
  <si>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</si>
  <si>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</si>
  <si>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</si>
  <si>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</si>
  <si>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</si>
  <si>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</si>
  <si>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</si>
  <si>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</si>
  <si>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</si>
  <si>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</si>
  <si>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</si>
  <si>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</si>
  <si>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</si>
  <si>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</si>
  <si>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</si>
  <si>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</si>
  <si>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</si>
  <si>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</si>
  <si>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</si>
  <si>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</si>
  <si>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</si>
  <si>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</si>
  <si>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</si>
  <si>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</si>
  <si>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</si>
  <si>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</si>
  <si>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</si>
  <si>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</si>
  <si>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</si>
  <si>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</si>
  <si>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</si>
  <si>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</si>
  <si>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</si>
  <si>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</si>
  <si>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</si>
  <si>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</si>
  <si>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</si>
  <si>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</si>
  <si>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</si>
  <si>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</si>
  <si>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</si>
  <si>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</si>
  <si>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</si>
  <si>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</si>
  <si>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</si>
  <si>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</si>
  <si>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</si>
  <si>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</si>
  <si>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</si>
  <si>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</si>
  <si>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</si>
  <si>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</si>
  <si>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</si>
  <si>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</si>
  <si>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</si>
  <si>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</si>
  <si>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</si>
  <si>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</si>
  <si>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</si>
  <si>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</si>
  <si>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</si>
  <si>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</si>
  <si>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</si>
  <si>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</si>
  <si>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</si>
  <si>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</si>
  <si>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</si>
  <si>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</si>
  <si>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</si>
  <si>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</si>
  <si>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</si>
  <si>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</si>
  <si>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</si>
  <si>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</si>
  <si>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</si>
  <si>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</si>
  <si>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</si>
  <si>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</si>
  <si>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</si>
  <si>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</si>
  <si>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</si>
  <si>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</si>
  <si>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</si>
  <si>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</si>
  <si>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</si>
  <si>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</si>
  <si>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</si>
  <si>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</si>
  <si>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</si>
  <si>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</si>
  <si>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</si>
  <si>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</si>
  <si>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</si>
  <si>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</si>
  <si>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</si>
  <si>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</si>
  <si>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</si>
  <si>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</si>
  <si>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</si>
  <si>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</si>
  <si>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</si>
  <si>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</si>
  <si>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</si>
  <si>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</si>
  <si>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</si>
  <si>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</si>
  <si>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</si>
  <si>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</si>
  <si>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</si>
  <si>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</si>
  <si>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</si>
  <si>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</si>
  <si>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</si>
  <si>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</si>
  <si>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</si>
  <si>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</si>
  <si>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</si>
  <si>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</si>
  <si>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</si>
  <si>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</si>
  <si>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</si>
  <si>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</si>
  <si>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</si>
  <si>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</si>
  <si>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</si>
  <si>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</si>
  <si>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</si>
  <si>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</si>
  <si>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</si>
  <si>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</si>
  <si>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</si>
  <si>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</si>
  <si>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</si>
  <si>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</si>
  <si>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</si>
  <si>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</si>
  <si>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</si>
  <si>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</si>
  <si>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</si>
  <si>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</si>
  <si>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</si>
  <si>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</si>
  <si>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</si>
  <si>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</si>
  <si>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</si>
  <si>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</si>
  <si>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</si>
  <si>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</si>
  <si>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</si>
  <si>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</si>
  <si>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</si>
  <si>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</si>
  <si>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</si>
  <si>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</si>
  <si>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</si>
  <si>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</si>
  <si>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</si>
  <si>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</si>
  <si>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</si>
  <si>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</si>
  <si>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</si>
  <si>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</si>
  <si>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</si>
  <si>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</si>
  <si>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</si>
  <si>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</si>
  <si>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</si>
  <si>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</si>
  <si>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</si>
  <si>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</si>
  <si>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</si>
  <si>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</si>
  <si>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</si>
  <si>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</si>
  <si>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</si>
  <si>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</si>
  <si>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</si>
  <si>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</si>
  <si>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</si>
  <si>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</si>
  <si>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</si>
  <si>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</si>
  <si>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</si>
  <si>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</si>
  <si>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</si>
  <si>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</si>
  <si>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</si>
  <si>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</si>
  <si>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</si>
  <si>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</si>
  <si>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</si>
  <si>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</si>
  <si>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</si>
  <si>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</si>
  <si>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</si>
  <si>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</si>
  <si>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</si>
  <si>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</si>
  <si>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</si>
  <si>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</si>
  <si>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</si>
  <si>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</si>
  <si>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</si>
  <si>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</si>
  <si>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</si>
  <si>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</si>
  <si>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</si>
  <si>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</si>
  <si>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</si>
  <si>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</si>
  <si>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</si>
  <si>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</si>
  <si>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</si>
  <si>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</si>
  <si>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</si>
  <si>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</si>
  <si>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</si>
  <si>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</si>
  <si>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</si>
  <si>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</si>
  <si>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</si>
  <si>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</si>
  <si>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</si>
  <si>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</si>
  <si>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</si>
  <si>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</si>
  <si>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</si>
  <si>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</si>
  <si>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</si>
  <si>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</si>
  <si>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</si>
  <si>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</si>
  <si>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</si>
  <si>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</si>
  <si>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</si>
  <si>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</si>
  <si>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</si>
  <si>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</si>
  <si>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</si>
  <si>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</si>
  <si>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</si>
  <si>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</si>
  <si>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</si>
  <si>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</si>
  <si>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</si>
  <si>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</si>
  <si>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</si>
  <si>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</si>
  <si>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</si>
  <si>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</si>
  <si>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</si>
  <si>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</si>
  <si>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</si>
  <si>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</si>
  <si>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</si>
  <si>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</si>
  <si>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</si>
  <si>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</si>
  <si>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</si>
  <si>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</si>
  <si>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</si>
  <si>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</si>
  <si>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</si>
  <si>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</si>
  <si>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</si>
  <si>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</si>
  <si>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</si>
  <si>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</si>
  <si>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</si>
  <si>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</si>
  <si>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</si>
  <si>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</si>
  <si>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</si>
  <si>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</si>
  <si>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</si>
  <si>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</si>
  <si>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</si>
  <si>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</si>
  <si>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</si>
  <si>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</si>
  <si>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</si>
  <si>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</si>
  <si>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</si>
  <si>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</si>
  <si>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</si>
  <si>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</si>
  <si>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</si>
  <si>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</si>
  <si>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</si>
  <si>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</si>
  <si>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</si>
  <si>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</si>
  <si>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</si>
  <si>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</si>
  <si>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</si>
  <si>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</si>
  <si>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</si>
  <si>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</si>
  <si>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</si>
  <si>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</si>
  <si>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</si>
  <si>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</si>
  <si>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</si>
  <si>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</si>
  <si>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</si>
  <si>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</si>
  <si>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</si>
  <si>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</si>
  <si>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</si>
  <si>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</si>
  <si>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</si>
  <si>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</si>
  <si>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</si>
  <si>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</si>
  <si>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</si>
  <si>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</si>
  <si>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</si>
  <si>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</si>
  <si>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</si>
  <si>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</si>
  <si>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</si>
  <si>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</si>
  <si>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</si>
  <si>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</si>
  <si>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</si>
  <si>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</si>
  <si>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</si>
  <si>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</si>
  <si>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</si>
  <si>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</si>
  <si>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</si>
  <si>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</si>
  <si>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</si>
  <si>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</si>
  <si>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</si>
  <si>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</si>
  <si>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</si>
  <si>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</si>
  <si>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</si>
  <si>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</si>
  <si>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</si>
  <si>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</si>
  <si>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</si>
  <si>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</si>
  <si>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</si>
  <si>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</si>
  <si>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</si>
  <si>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</si>
  <si>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</si>
  <si>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</si>
  <si>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</si>
  <si>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</si>
  <si>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</si>
  <si>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</si>
  <si>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</si>
  <si>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</si>
  <si>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</si>
  <si>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</si>
  <si>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</si>
  <si>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</si>
  <si>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</si>
  <si>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</si>
  <si>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</si>
  <si>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</si>
  <si>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</si>
  <si>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</si>
  <si>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</si>
  <si>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</si>
  <si>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</si>
  <si>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</si>
  <si>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</si>
  <si>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</si>
  <si>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</si>
  <si>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</si>
  <si>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</si>
  <si>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</si>
  <si>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</si>
  <si>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</si>
  <si>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</si>
  <si>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</si>
  <si>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</si>
  <si>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</si>
  <si>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</si>
  <si>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</si>
  <si>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</si>
  <si>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</si>
  <si>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</si>
  <si>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</si>
  <si>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</si>
  <si>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</si>
  <si>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</si>
  <si>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</si>
  <si>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</si>
  <si>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</si>
  <si>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</si>
  <si>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</si>
  <si>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</si>
  <si>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</si>
  <si>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</si>
  <si>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</si>
  <si>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</si>
  <si>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</si>
  <si>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</si>
  <si>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</si>
  <si>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</si>
  <si>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</si>
  <si>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</si>
  <si>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</si>
  <si>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</si>
  <si>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</si>
  <si>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</si>
  <si>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</si>
  <si>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</si>
  <si>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</si>
  <si>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</si>
  <si>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</si>
  <si>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</si>
  <si>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</si>
  <si>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</si>
  <si>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</si>
  <si>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</si>
  <si>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</si>
  <si>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</si>
  <si>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</si>
  <si>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</si>
  <si>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</si>
  <si>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</si>
  <si>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</si>
  <si>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</si>
  <si>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</si>
  <si>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</si>
  <si>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</si>
  <si>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</si>
  <si>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</si>
  <si>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</si>
  <si>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</si>
  <si>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</si>
  <si>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</si>
  <si>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</si>
  <si>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</si>
  <si>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</si>
  <si>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</si>
  <si>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</si>
  <si>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</si>
  <si>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</si>
  <si>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</si>
  <si>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</si>
  <si>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</si>
  <si>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</si>
  <si>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</si>
  <si>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</si>
  <si>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</si>
  <si>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</si>
  <si>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</si>
  <si>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</si>
  <si>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</si>
  <si>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</si>
  <si>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</si>
  <si>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</si>
  <si>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</si>
  <si>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</si>
  <si>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</si>
  <si>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</si>
  <si>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</si>
  <si>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</si>
  <si>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</si>
  <si>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</si>
  <si>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</si>
  <si>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</si>
  <si>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</si>
  <si>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</si>
  <si>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</si>
  <si>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</si>
  <si>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</si>
  <si>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</si>
  <si>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</si>
  <si>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</si>
  <si>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</si>
  <si>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</si>
  <si>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</si>
  <si>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</si>
  <si>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</si>
  <si>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</si>
  <si>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</si>
  <si>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</si>
  <si>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</si>
  <si>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</si>
  <si>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</si>
  <si>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</si>
  <si>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</si>
  <si>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</si>
  <si>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</si>
  <si>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</si>
  <si>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</si>
  <si>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</si>
  <si>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</si>
  <si>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</si>
  <si>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</si>
  <si>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</si>
  <si>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</si>
  <si>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</si>
  <si>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</si>
  <si>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</si>
  <si>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</si>
  <si>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</si>
  <si>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</si>
  <si>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</si>
  <si>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</si>
  <si>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</si>
  <si>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</si>
  <si>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</si>
  <si>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</si>
  <si>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</si>
  <si>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</si>
  <si>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</si>
  <si>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</si>
  <si>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</si>
  <si>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</si>
  <si>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</si>
  <si>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</si>
  <si>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</si>
  <si>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</si>
  <si>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</si>
  <si>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</si>
  <si>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</si>
  <si>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</si>
  <si>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</si>
  <si>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</si>
  <si>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</si>
  <si>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</si>
  <si>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</si>
  <si>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</si>
  <si>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</si>
  <si>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</si>
  <si>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</si>
  <si>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</si>
  <si>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</si>
  <si>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</si>
  <si>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</si>
  <si>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</si>
  <si>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</si>
  <si>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</si>
  <si>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</si>
  <si>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</si>
  <si>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</si>
  <si>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</si>
  <si>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</si>
  <si>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</si>
  <si>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</si>
  <si>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</si>
  <si>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</si>
  <si>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</si>
  <si>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</si>
  <si>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</si>
  <si>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</si>
  <si>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</si>
  <si>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</si>
  <si>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</si>
  <si>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</si>
  <si>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</si>
  <si>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</si>
  <si>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</si>
  <si>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</si>
  <si>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</si>
  <si>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</si>
  <si>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</si>
  <si>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</si>
  <si>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</si>
  <si>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</si>
  <si>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</si>
  <si>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</si>
  <si>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</si>
  <si>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</si>
  <si>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</si>
  <si>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</si>
  <si>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</si>
  <si>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</si>
  <si>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</si>
  <si>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</si>
  <si>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</si>
  <si>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</si>
  <si>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</si>
  <si>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</si>
  <si>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</si>
  <si>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</si>
  <si>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</si>
  <si>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</si>
  <si>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</si>
  <si>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</si>
  <si>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</si>
  <si>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</si>
  <si>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</si>
  <si>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</si>
  <si>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</si>
  <si>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</si>
  <si>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</si>
  <si>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</si>
  <si>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</si>
  <si>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</si>
  <si>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</si>
  <si>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</si>
  <si>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</si>
  <si>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</si>
  <si>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</si>
  <si>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</si>
  <si>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</si>
  <si>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</si>
  <si>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</si>
  <si>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</si>
  <si>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</si>
  <si>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</si>
  <si>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</si>
  <si>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</si>
  <si>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</si>
  <si>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</si>
  <si>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</si>
  <si>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</si>
  <si>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</si>
  <si>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</si>
  <si>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</si>
  <si>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</si>
  <si>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</si>
  <si>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</si>
  <si>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</si>
  <si>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</si>
  <si>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</si>
  <si>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</si>
  <si>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</si>
  <si>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</si>
  <si>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</si>
  <si>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</si>
  <si>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</si>
  <si>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</si>
  <si>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</si>
  <si>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</si>
  <si>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</si>
  <si>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</si>
  <si>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</si>
  <si>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</si>
  <si>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</si>
  <si>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</si>
  <si>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</si>
  <si>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</si>
  <si>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</si>
  <si>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</si>
  <si>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</si>
  <si>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</si>
  <si>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</si>
  <si>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</si>
  <si>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</si>
  <si>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</si>
  <si>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</si>
  <si>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</si>
  <si>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</si>
  <si>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</si>
  <si>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</si>
  <si>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</si>
  <si>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</si>
  <si>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</si>
  <si>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</si>
  <si>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</si>
  <si>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</si>
  <si>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</si>
  <si>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</si>
  <si>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</si>
  <si>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</si>
  <si>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</si>
  <si>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</si>
  <si>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</si>
  <si>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</si>
  <si>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</si>
  <si>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</si>
  <si>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</si>
  <si>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</si>
  <si>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</si>
  <si>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</si>
  <si>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</si>
  <si>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</si>
  <si>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</si>
  <si>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</si>
  <si>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</si>
  <si>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</si>
  <si>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</si>
  <si>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</si>
  <si>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</si>
  <si>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</si>
  <si>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</si>
  <si>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</si>
  <si>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</si>
  <si>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</si>
  <si>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</si>
  <si>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</si>
  <si>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</si>
  <si>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</si>
  <si>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</si>
  <si>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</si>
  <si>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</si>
  <si>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</si>
  <si>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</si>
  <si>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</si>
  <si>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</si>
  <si>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</si>
  <si>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</si>
  <si>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</si>
  <si>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</si>
  <si>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</si>
  <si>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</si>
  <si>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</si>
  <si>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</si>
  <si>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</si>
  <si>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</si>
  <si>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</si>
  <si>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</si>
  <si>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</si>
  <si>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</si>
  <si>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</si>
  <si>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</si>
  <si>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</si>
  <si>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</si>
  <si>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</si>
  <si>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</si>
  <si>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</si>
  <si>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</si>
  <si>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</si>
  <si>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</si>
  <si>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</si>
  <si>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</si>
  <si>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</si>
  <si>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</si>
  <si>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</si>
  <si>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</si>
  <si>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</si>
  <si>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</si>
  <si>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</si>
  <si>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</si>
  <si>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</si>
  <si>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</si>
  <si>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</si>
  <si>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</si>
  <si>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</si>
  <si>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</si>
  <si>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</si>
  <si>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</si>
  <si>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</si>
  <si>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</si>
  <si>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</si>
  <si>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</si>
  <si>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</si>
  <si>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</si>
  <si>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</si>
  <si>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</si>
  <si>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</si>
  <si>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</si>
  <si>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</si>
  <si>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</si>
  <si>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</si>
  <si>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</si>
  <si>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</si>
  <si>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</si>
  <si>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</si>
  <si>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</si>
  <si>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</si>
  <si>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</si>
  <si>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</si>
  <si>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</si>
  <si>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</si>
  <si>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</si>
  <si>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</si>
  <si>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</si>
  <si>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</si>
  <si>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</si>
  <si>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</si>
  <si>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</si>
  <si>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</si>
  <si>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</si>
  <si>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</si>
  <si>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</si>
  <si>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</si>
  <si>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</si>
  <si>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</si>
  <si>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</si>
  <si>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</si>
  <si>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</si>
  <si>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</si>
  <si>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</si>
  <si>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</si>
  <si>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</si>
  <si>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</si>
  <si>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</si>
  <si>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</si>
  <si>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</si>
  <si>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</si>
  <si>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</si>
  <si>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</si>
  <si>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</si>
  <si>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</si>
  <si>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</si>
  <si>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</si>
  <si>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</si>
  <si>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</si>
  <si>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</si>
  <si>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</si>
  <si>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</si>
  <si>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</si>
  <si>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</si>
  <si>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</si>
  <si>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</si>
  <si>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</si>
  <si>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</si>
  <si>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</si>
  <si>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</si>
  <si>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</si>
  <si>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</si>
  <si>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</si>
  <si>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</si>
  <si>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</si>
  <si>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</si>
  <si>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</si>
  <si>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</si>
  <si>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</si>
  <si>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</si>
  <si>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</si>
  <si>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</si>
  <si>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</si>
  <si>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</si>
  <si>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</si>
  <si>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</si>
  <si>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</si>
  <si>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</si>
  <si>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</si>
  <si>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</si>
  <si>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</si>
  <si>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</si>
  <si>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</si>
  <si>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</si>
  <si>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</si>
  <si>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</si>
  <si>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</si>
  <si>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</si>
  <si>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</si>
  <si>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</si>
  <si>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</si>
  <si>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</si>
  <si>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</si>
  <si>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</si>
  <si>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</si>
  <si>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</si>
  <si>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</si>
  <si>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</si>
  <si>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</si>
  <si>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</si>
  <si>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</si>
  <si>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</si>
  <si>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</si>
  <si>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</si>
  <si>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</si>
  <si>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</si>
  <si>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</si>
  <si>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</si>
  <si>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</si>
  <si>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</si>
  <si>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</si>
  <si>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</si>
  <si>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</si>
  <si>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</si>
  <si>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</si>
  <si>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</si>
  <si>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</si>
  <si>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</si>
  <si>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</si>
  <si>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</si>
  <si>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</si>
  <si>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</si>
  <si>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</si>
  <si>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</si>
  <si>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</si>
  <si>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</si>
  <si>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</si>
  <si>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</si>
  <si>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</si>
  <si>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</si>
  <si>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</si>
  <si>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</si>
  <si>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</si>
  <si>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</si>
  <si>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</si>
  <si>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</si>
  <si>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</si>
  <si>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</si>
  <si>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</si>
  <si>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</si>
  <si>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</si>
  <si>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</si>
  <si>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</si>
  <si>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</si>
  <si>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</si>
  <si>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</si>
  <si>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</si>
  <si>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</si>
  <si>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</si>
  <si>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</si>
  <si>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</si>
  <si>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</si>
  <si>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</si>
  <si>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</si>
  <si>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</si>
  <si>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</si>
  <si>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</si>
  <si>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</si>
  <si>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</si>
  <si>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</si>
  <si>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</si>
  <si>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</si>
  <si>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</si>
  <si>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</si>
  <si>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</si>
  <si>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</si>
  <si>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</si>
  <si>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</si>
  <si>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</si>
  <si>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</si>
  <si>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</si>
  <si>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</si>
  <si>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</si>
  <si>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</si>
  <si>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</si>
  <si>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</si>
  <si>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</si>
  <si>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</si>
  <si>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</si>
  <si>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</si>
  <si>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</si>
  <si>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</si>
  <si>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</si>
  <si>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</si>
  <si>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</si>
  <si>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</si>
  <si>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</si>
  <si>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</si>
  <si>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</si>
  <si>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</si>
  <si>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</si>
  <si>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</si>
  <si>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</si>
  <si>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</si>
  <si>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</si>
  <si>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</si>
  <si>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</si>
  <si>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</si>
  <si>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</si>
  <si>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</si>
  <si>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</si>
  <si>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</si>
  <si>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</si>
  <si>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</si>
  <si>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</si>
  <si>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</si>
  <si>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</si>
  <si>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</si>
  <si>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</si>
  <si>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</si>
  <si>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</si>
  <si>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</si>
  <si>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</si>
  <si>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</si>
  <si>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</si>
  <si>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</si>
  <si>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</si>
  <si>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</si>
  <si>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</si>
  <si>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</si>
  <si>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</si>
  <si>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</si>
  <si>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</si>
  <si>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</si>
  <si>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</si>
  <si>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</si>
  <si>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</si>
  <si>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</si>
  <si>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</si>
  <si>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</si>
  <si>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</si>
  <si>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</si>
  <si>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</si>
  <si>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</si>
  <si>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</si>
  <si>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</si>
  <si>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</si>
  <si>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</si>
  <si>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</si>
  <si>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</si>
  <si>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</si>
  <si>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</si>
  <si>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</si>
  <si>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</si>
  <si>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</si>
  <si>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</si>
  <si>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</si>
  <si>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</si>
  <si>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</si>
  <si>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</si>
  <si>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</si>
  <si>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</si>
  <si>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</si>
  <si>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</si>
  <si>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</si>
  <si>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</si>
  <si>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</si>
  <si>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</si>
  <si>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</si>
  <si>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</si>
  <si>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</si>
  <si>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</si>
  <si>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</si>
  <si>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</si>
  <si>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</si>
  <si>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</si>
  <si>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</si>
  <si>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</si>
  <si>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</si>
  <si>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</si>
  <si>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</si>
  <si>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</si>
  <si>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</si>
  <si>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</si>
  <si>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</si>
  <si>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</si>
  <si>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</si>
  <si>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</si>
  <si>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</si>
  <si>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</si>
  <si>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</si>
  <si>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</si>
  <si>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</si>
  <si>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</si>
  <si>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</si>
  <si>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</si>
  <si>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</si>
  <si>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</si>
  <si>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</si>
  <si>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</si>
  <si>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</si>
  <si>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</si>
  <si>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</si>
  <si>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</si>
  <si>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</si>
  <si>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</si>
  <si>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</si>
  <si>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</si>
  <si>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</si>
  <si>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</si>
  <si>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</si>
  <si>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</si>
  <si>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</si>
  <si>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</si>
  <si>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</si>
  <si>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</si>
  <si>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</si>
  <si>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</si>
  <si>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</si>
  <si>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</si>
  <si>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</si>
  <si>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</si>
  <si>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</si>
  <si>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</si>
  <si>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</si>
  <si>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</si>
  <si>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</si>
  <si>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</si>
  <si>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</si>
  <si>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</si>
  <si>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</si>
  <si>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</si>
  <si>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</si>
  <si>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</si>
  <si>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</si>
  <si>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</si>
  <si>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</si>
  <si>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</si>
  <si>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</si>
  <si>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</si>
  <si>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</si>
  <si>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</si>
  <si>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</si>
  <si>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</si>
  <si>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</si>
  <si>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</si>
  <si>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</si>
  <si>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</si>
  <si>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</si>
  <si>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</si>
  <si>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</si>
  <si>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</si>
  <si>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</si>
  <si>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</si>
  <si>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</si>
  <si>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</si>
  <si>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</si>
  <si>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</si>
  <si>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</si>
  <si>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</si>
  <si>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</si>
  <si>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</si>
  <si>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</si>
  <si>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</si>
  <si>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</si>
  <si>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</si>
  <si>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</si>
  <si>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</si>
  <si>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</si>
  <si>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</si>
  <si>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</si>
  <si>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</si>
  <si>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</si>
  <si>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</si>
  <si>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</si>
  <si>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</si>
  <si>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</si>
  <si>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</si>
  <si>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</si>
  <si>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</si>
  <si>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</si>
  <si>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</si>
  <si>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</si>
  <si>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</si>
  <si>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</si>
  <si>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</si>
  <si>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</si>
  <si>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</si>
  <si>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</si>
  <si>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</si>
  <si>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</si>
  <si>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</si>
  <si>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</si>
  <si>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</si>
  <si>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</si>
  <si>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</si>
  <si>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</si>
  <si>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</si>
  <si>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</si>
  <si>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</si>
  <si>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</si>
  <si>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</si>
  <si>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</si>
  <si>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</si>
  <si>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</si>
  <si>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</si>
  <si>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</si>
  <si>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</si>
  <si>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</si>
  <si>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</si>
  <si>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</si>
  <si>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</si>
  <si>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</si>
  <si>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</si>
  <si>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</si>
  <si>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</si>
  <si>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</si>
  <si>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</si>
  <si>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</si>
  <si>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</si>
  <si>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</si>
  <si>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</si>
  <si>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</si>
  <si>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</si>
  <si>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</si>
  <si>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</si>
  <si>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</si>
  <si>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</si>
  <si>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</si>
  <si>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</si>
  <si>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</si>
  <si>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</si>
  <si>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</si>
  <si>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</si>
  <si>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</si>
  <si>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</si>
  <si>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</si>
  <si>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</si>
  <si>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</si>
  <si>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</si>
  <si>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</si>
  <si>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</si>
  <si>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</si>
  <si>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</si>
  <si>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</si>
  <si>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</si>
  <si>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</si>
  <si>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</si>
  <si>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</si>
  <si>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</si>
  <si>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</si>
  <si>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</si>
  <si>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</si>
  <si>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</si>
  <si>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</si>
  <si>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</si>
  <si>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</si>
  <si>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</si>
  <si>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</si>
  <si>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</si>
  <si>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</si>
  <si>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</si>
  <si>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</si>
  <si>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</si>
  <si>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</si>
  <si>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</si>
  <si>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</si>
  <si>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</si>
  <si>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</si>
  <si>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</si>
  <si>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</si>
  <si>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</si>
  <si>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</si>
  <si>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</si>
  <si>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</si>
  <si>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</si>
  <si>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</si>
  <si>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</si>
  <si>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</si>
  <si>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</si>
  <si>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</si>
  <si>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</si>
  <si>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</si>
  <si>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</si>
  <si>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</si>
  <si>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</si>
  <si>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</si>
  <si>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</si>
  <si>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</si>
  <si>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</si>
  <si>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</si>
  <si>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</si>
  <si>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</si>
  <si>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</si>
  <si>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</si>
  <si>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</si>
  <si>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</si>
  <si>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</si>
  <si>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</si>
  <si>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</si>
  <si>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</si>
  <si>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</si>
  <si>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</si>
  <si>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</si>
  <si>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</si>
  <si>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</si>
  <si>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</si>
  <si>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</si>
  <si>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</si>
  <si>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</si>
  <si>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</si>
  <si>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</si>
  <si>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</si>
  <si>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</si>
  <si>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</si>
  <si>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</si>
  <si>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</si>
  <si>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</si>
  <si>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</si>
  <si>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</si>
  <si>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</si>
  <si>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</si>
  <si>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</si>
  <si>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</si>
  <si>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</si>
  <si>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</si>
  <si>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</si>
  <si>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</si>
  <si>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</si>
  <si>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</si>
  <si>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</si>
  <si>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</si>
  <si>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</si>
  <si>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</si>
  <si>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</si>
  <si>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</si>
  <si>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</si>
  <si>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</si>
  <si>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</si>
  <si>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</si>
  <si>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</si>
  <si>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</si>
  <si>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</si>
  <si>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</si>
  <si>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</si>
  <si>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</si>
  <si>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</si>
  <si>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</si>
  <si>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</si>
  <si>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</si>
  <si>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</si>
  <si>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</si>
  <si>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</si>
  <si>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</si>
  <si>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</si>
  <si>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</si>
  <si>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</si>
  <si>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</si>
  <si>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</si>
  <si>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</si>
  <si>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</si>
  <si>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</si>
  <si>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</si>
  <si>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</si>
  <si>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</si>
  <si>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</si>
  <si>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</si>
  <si>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</si>
  <si>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</si>
  <si>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</si>
  <si>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</si>
  <si>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</si>
  <si>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</si>
  <si>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</si>
  <si>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</si>
  <si>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</si>
  <si>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</si>
  <si>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</si>
  <si>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</si>
  <si>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</si>
  <si>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</si>
  <si>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</si>
  <si>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</si>
  <si>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</si>
  <si>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</si>
  <si>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</si>
  <si>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</si>
  <si>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</si>
  <si>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</si>
  <si>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</si>
  <si>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</si>
  <si>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</si>
  <si>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</si>
  <si>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</si>
  <si>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</si>
  <si>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</si>
  <si>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</si>
  <si>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</si>
  <si>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</si>
  <si>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</si>
  <si>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</si>
  <si>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</si>
  <si>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</si>
  <si>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</si>
  <si>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</si>
  <si>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</si>
  <si>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</si>
  <si>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</si>
  <si>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</si>
  <si>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</si>
  <si>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</si>
  <si>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</si>
  <si>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</si>
  <si>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</si>
  <si>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</si>
  <si>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</si>
  <si>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</si>
  <si>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</si>
  <si>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</si>
  <si>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</si>
  <si>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</si>
  <si>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</si>
  <si>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</si>
  <si>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</si>
  <si>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</si>
  <si>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</si>
  <si>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</si>
  <si>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</si>
  <si>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</si>
  <si>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</si>
  <si>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</si>
  <si>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</si>
  <si>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</si>
  <si>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</si>
  <si>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</si>
  <si>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</si>
  <si>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</si>
  <si>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</si>
  <si>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</si>
  <si>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</si>
  <si>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</si>
  <si>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</si>
  <si>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</si>
  <si>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</si>
  <si>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</si>
  <si>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</si>
  <si>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</si>
  <si>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</si>
  <si>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</si>
  <si>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</si>
  <si>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</si>
  <si>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</si>
  <si>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</si>
  <si>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</si>
  <si>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</si>
  <si>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</si>
  <si>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</si>
  <si>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</si>
  <si>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</si>
  <si>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</si>
  <si>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</si>
  <si>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</si>
  <si>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</si>
  <si>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</si>
  <si>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</si>
  <si>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</si>
  <si>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</si>
  <si>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</si>
  <si>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</si>
  <si>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</si>
  <si>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</si>
  <si>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</si>
  <si>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</si>
  <si>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</si>
  <si>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</si>
  <si>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</si>
  <si>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</si>
  <si>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</si>
  <si>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</si>
  <si>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</si>
  <si>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</si>
  <si>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</si>
  <si>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</si>
  <si>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</si>
  <si>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</si>
  <si>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</si>
  <si>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</si>
  <si>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</si>
  <si>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</si>
  <si>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</si>
  <si>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</si>
  <si>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</si>
  <si>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</si>
  <si>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</si>
  <si>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</si>
  <si>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</si>
  <si>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</si>
  <si>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</si>
  <si>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</si>
  <si>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</si>
  <si>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</si>
  <si>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</si>
  <si>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</si>
  <si>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</si>
  <si>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</si>
  <si>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</si>
  <si>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</si>
  <si>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</si>
  <si>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</si>
  <si>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</si>
  <si>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</si>
  <si>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</si>
  <si>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</si>
  <si>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</si>
  <si>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</si>
  <si>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</si>
  <si>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</si>
  <si>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</si>
  <si>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</si>
  <si>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</si>
  <si>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</si>
  <si>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</si>
  <si>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</si>
  <si>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</si>
  <si>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</si>
  <si>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</si>
  <si>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</si>
  <si>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</si>
  <si>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</si>
  <si>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</si>
  <si>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</si>
  <si>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</si>
  <si>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</si>
  <si>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</si>
  <si>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</si>
  <si>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</si>
  <si>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</si>
  <si>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</si>
  <si>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</si>
  <si>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</si>
  <si>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</si>
  <si>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</si>
  <si>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</si>
  <si>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</si>
  <si>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</si>
  <si>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</si>
  <si>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</si>
  <si>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</si>
  <si>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</si>
  <si>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</si>
  <si>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</si>
  <si>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</si>
  <si>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</si>
  <si>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</si>
  <si>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</si>
  <si>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</si>
  <si>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</si>
  <si>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</si>
  <si>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</si>
  <si>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</si>
  <si>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</si>
  <si>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</si>
  <si>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</si>
  <si>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</si>
  <si>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</si>
  <si>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</si>
  <si>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</si>
  <si>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</si>
  <si>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</si>
  <si>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</si>
  <si>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</si>
  <si>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</si>
  <si>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</si>
  <si>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</si>
  <si>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</si>
  <si>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</si>
  <si>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</si>
  <si>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</si>
  <si>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</si>
  <si>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</si>
  <si>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</si>
  <si>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</si>
  <si>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</si>
  <si>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</si>
  <si>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</si>
  <si>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</si>
  <si>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</si>
  <si>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</si>
  <si>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</si>
  <si>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</si>
  <si>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</si>
  <si>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</si>
  <si>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</si>
  <si>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</si>
  <si>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</si>
  <si>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</si>
  <si>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</si>
  <si>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</si>
  <si>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</si>
  <si>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</si>
  <si>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</si>
  <si>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</si>
  <si>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</si>
  <si>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</si>
  <si>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</si>
  <si>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</si>
  <si>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</si>
  <si>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</si>
  <si>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</si>
  <si>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</si>
  <si>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</si>
  <si>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</si>
  <si>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</si>
  <si>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</si>
  <si>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</si>
  <si>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</si>
  <si>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</si>
  <si>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</si>
  <si>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</si>
  <si>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</si>
  <si>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</si>
  <si>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</si>
  <si>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</si>
  <si>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</si>
  <si>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</si>
  <si>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</si>
  <si>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</si>
  <si>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</si>
  <si>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</si>
  <si>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</si>
  <si>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</si>
  <si>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</si>
  <si>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</si>
  <si>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</si>
  <si>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</si>
  <si>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</si>
  <si>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</si>
  <si>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</si>
  <si>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</si>
  <si>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</si>
  <si>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</si>
  <si>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</si>
  <si>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</si>
  <si>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</si>
  <si>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</si>
  <si>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</si>
  <si>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</si>
  <si>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</si>
  <si>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</si>
  <si>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</si>
  <si>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</si>
  <si>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</si>
  <si>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</si>
  <si>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</si>
  <si>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</si>
  <si>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</si>
  <si>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</si>
  <si>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</si>
  <si>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</si>
  <si>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</si>
  <si>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</si>
  <si>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</si>
  <si>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</si>
  <si>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</si>
  <si>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</si>
  <si>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</si>
  <si>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</si>
  <si>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</si>
  <si>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</si>
  <si>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</si>
  <si>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</si>
  <si>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</si>
  <si>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</si>
  <si>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</si>
  <si>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</si>
  <si>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</si>
  <si>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</si>
  <si>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</si>
  <si>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</si>
  <si>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</si>
  <si>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</si>
  <si>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</si>
  <si>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</si>
  <si>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</si>
  <si>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</si>
  <si>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</si>
  <si>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</si>
  <si>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</si>
  <si>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</si>
  <si>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</si>
  <si>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</si>
  <si>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</si>
  <si>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</si>
  <si>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</si>
  <si>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</si>
  <si>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</si>
  <si>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</si>
  <si>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</si>
  <si>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</si>
  <si>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</si>
  <si>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</si>
  <si>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</si>
  <si>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</si>
  <si>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</si>
  <si>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</si>
  <si>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</si>
  <si>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</si>
  <si>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</si>
  <si>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</si>
  <si>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</si>
  <si>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</si>
  <si>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</si>
  <si>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</si>
  <si>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</si>
  <si>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</si>
  <si>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</si>
  <si>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</si>
  <si>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</si>
  <si>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</si>
  <si>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</si>
  <si>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</si>
  <si>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</si>
  <si>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</si>
  <si>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</si>
  <si>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</si>
  <si>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</si>
  <si>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</si>
  <si>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</si>
  <si>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</si>
  <si>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</si>
  <si>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</si>
  <si>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</si>
  <si>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</si>
  <si>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</si>
  <si>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</si>
  <si>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</si>
  <si>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</si>
  <si>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</si>
  <si>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</si>
  <si>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</si>
  <si>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</si>
  <si>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</si>
  <si>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</si>
  <si>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</si>
  <si>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</si>
  <si>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</si>
  <si>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</si>
  <si>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</si>
  <si>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</si>
  <si>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</si>
  <si>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</si>
  <si>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</si>
  <si>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</si>
  <si>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</si>
  <si>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</si>
  <si>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</si>
  <si>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</si>
  <si>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</si>
  <si>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</si>
  <si>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</si>
  <si>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</si>
  <si>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</si>
  <si>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</si>
  <si>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</si>
  <si>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</si>
  <si>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</si>
  <si>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</si>
  <si>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</si>
  <si>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</si>
  <si>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</si>
  <si>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</si>
  <si>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</si>
  <si>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</si>
  <si>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</si>
  <si>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</si>
  <si>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</si>
  <si>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</si>
  <si>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</si>
  <si>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</si>
  <si>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</si>
  <si>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</si>
  <si>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</si>
  <si>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</si>
  <si>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</si>
  <si>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</si>
  <si>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</si>
  <si>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</si>
  <si>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</si>
  <si>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</si>
  <si>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</si>
  <si>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</si>
  <si>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</si>
  <si>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</si>
  <si>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</si>
  <si>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</si>
  <si>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</si>
  <si>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</si>
  <si>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</si>
  <si>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</si>
  <si>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</si>
  <si>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</si>
  <si>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</si>
  <si>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</si>
  <si>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</si>
  <si>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</si>
  <si>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</si>
  <si>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</si>
  <si>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</si>
  <si>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</si>
  <si>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</si>
  <si>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</si>
  <si>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</si>
  <si>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</si>
  <si>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</si>
  <si>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</si>
  <si>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</si>
  <si>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</si>
  <si>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</si>
  <si>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</si>
  <si>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</si>
  <si>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</si>
  <si>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</si>
  <si>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</si>
  <si>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</si>
  <si>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</si>
  <si>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</si>
  <si>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</si>
  <si>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</si>
  <si>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</si>
  <si>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</si>
  <si>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</si>
  <si>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</si>
  <si>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</si>
  <si>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</si>
  <si>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</si>
  <si>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</si>
  <si>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</si>
  <si>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</si>
  <si>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</si>
  <si>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</si>
  <si>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</si>
  <si>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</si>
  <si>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</si>
  <si>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</si>
  <si>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</si>
  <si>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</si>
  <si>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</si>
  <si>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</si>
  <si>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</si>
  <si>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</si>
  <si>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</si>
  <si>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</si>
  <si>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</si>
  <si>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</si>
  <si>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</si>
  <si>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</si>
  <si>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</si>
  <si>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</si>
  <si>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</si>
  <si>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</si>
  <si>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</si>
  <si>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</si>
  <si>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</si>
  <si>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</si>
  <si>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</si>
  <si>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</si>
  <si>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</si>
  <si>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</si>
  <si>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</si>
  <si>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</si>
  <si>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</si>
  <si>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</si>
  <si>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</si>
  <si>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</si>
  <si>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</si>
  <si>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</si>
  <si>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</si>
  <si>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</si>
  <si>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</si>
  <si>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</si>
  <si>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</si>
  <si>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</si>
  <si>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</si>
  <si>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</si>
  <si>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</si>
  <si>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</si>
  <si>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</si>
  <si>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</si>
  <si>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</si>
  <si>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</si>
  <si>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</si>
  <si>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</si>
  <si>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</si>
  <si>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</si>
  <si>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</si>
  <si>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</si>
  <si>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</si>
  <si>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</si>
  <si>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</si>
  <si>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</si>
  <si>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</si>
  <si>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</si>
  <si>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</si>
  <si>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</si>
  <si>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</si>
  <si>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</si>
  <si>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</si>
  <si>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</si>
  <si>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</si>
  <si>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</si>
  <si>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</si>
  <si>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</si>
  <si>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</si>
  <si>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</si>
  <si>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</si>
  <si>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</si>
  <si>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</si>
  <si>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</si>
  <si>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</si>
  <si>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</si>
  <si>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</si>
  <si>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</si>
  <si>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</si>
  <si>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</si>
  <si>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</si>
  <si>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</si>
  <si>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</si>
  <si>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</si>
  <si>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</si>
  <si>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</si>
  <si>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</si>
  <si>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</si>
  <si>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</si>
  <si>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</si>
  <si>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</si>
  <si>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</si>
  <si>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</si>
  <si>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</si>
  <si>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</si>
  <si>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</si>
  <si>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</si>
  <si>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</si>
  <si>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</si>
  <si>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</si>
  <si>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</si>
  <si>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</si>
  <si>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</si>
  <si>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</si>
  <si>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</si>
  <si>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</si>
  <si>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</si>
  <si>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</si>
  <si>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</si>
  <si>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</si>
  <si>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</si>
  <si>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</si>
  <si>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</si>
  <si>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</si>
  <si>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</si>
  <si>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</si>
  <si>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</si>
  <si>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</si>
  <si>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</si>
  <si>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</si>
  <si>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</si>
  <si>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</si>
  <si>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</si>
  <si>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</si>
  <si>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</si>
  <si>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</si>
  <si>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</si>
  <si>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</si>
  <si>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</si>
  <si>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</si>
  <si>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</si>
  <si>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</si>
  <si>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</si>
  <si>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</si>
  <si>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</si>
  <si>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</si>
  <si>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</si>
  <si>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</si>
  <si>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</si>
  <si>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</si>
  <si>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</si>
  <si>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</si>
  <si>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</si>
  <si>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</si>
  <si>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</si>
  <si>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</si>
  <si>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</si>
  <si>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</si>
  <si>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</si>
  <si>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</si>
  <si>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</si>
  <si>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</si>
  <si>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</si>
  <si>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</si>
  <si>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</si>
  <si>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</si>
  <si>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</si>
  <si>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</si>
  <si>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</si>
  <si>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</si>
  <si>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</si>
  <si>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</si>
  <si>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</si>
  <si>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</si>
  <si>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</si>
  <si>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</si>
  <si>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</si>
  <si>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</si>
  <si>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</si>
  <si>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</si>
  <si>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</si>
  <si>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</si>
  <si>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</si>
  <si>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</si>
  <si>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</si>
  <si>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</si>
  <si>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</si>
  <si>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</si>
  <si>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</si>
  <si>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</si>
  <si>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</si>
  <si>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</si>
  <si>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</si>
  <si>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</si>
  <si>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</si>
  <si>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</si>
  <si>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</si>
  <si>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</si>
  <si>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</si>
  <si>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</si>
  <si>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</si>
  <si>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</si>
  <si>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</si>
  <si>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</si>
  <si>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</si>
  <si>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</si>
  <si>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</si>
  <si>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</si>
  <si>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</si>
  <si>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</si>
  <si>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</si>
  <si>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</si>
  <si>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</si>
  <si>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</si>
  <si>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</si>
  <si>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</si>
  <si>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</si>
  <si>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</si>
  <si>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</si>
  <si>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</si>
  <si>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</si>
  <si>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</si>
  <si>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</si>
  <si>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</si>
  <si>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</si>
  <si>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</si>
  <si>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</si>
  <si>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</si>
  <si>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</si>
  <si>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</si>
  <si>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</si>
  <si>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</si>
  <si>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</si>
  <si>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</si>
  <si>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</si>
  <si>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</si>
  <si>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</si>
  <si>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</si>
  <si>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</si>
  <si>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</si>
  <si>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</si>
  <si>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</si>
  <si>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</si>
  <si>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</si>
  <si>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</si>
  <si>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</si>
  <si>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</si>
  <si>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</si>
  <si>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</si>
  <si>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</si>
  <si>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</si>
  <si>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</si>
  <si>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</si>
  <si>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</si>
  <si>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</si>
  <si>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</si>
  <si>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</si>
  <si>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</si>
  <si>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</si>
  <si>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</si>
  <si>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</si>
  <si>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</si>
  <si>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</si>
  <si>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</si>
  <si>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</si>
  <si>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</si>
  <si>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</si>
  <si>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</si>
  <si>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</si>
  <si>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</si>
  <si>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</si>
  <si>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</si>
  <si>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</si>
  <si>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</si>
  <si>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</si>
  <si>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</si>
  <si>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</si>
  <si>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</si>
  <si>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</si>
  <si>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</si>
  <si>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</si>
  <si>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</si>
  <si>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</si>
  <si>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</si>
  <si>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</si>
  <si>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</si>
  <si>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</si>
  <si>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</si>
  <si>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</si>
  <si>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</si>
  <si>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</si>
  <si>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</si>
  <si>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</si>
  <si>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</si>
  <si>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</si>
  <si>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</si>
  <si>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</si>
  <si>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</si>
  <si>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</si>
  <si>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</si>
  <si>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</si>
  <si>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</si>
  <si>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</si>
  <si>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</si>
  <si>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</si>
  <si>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</si>
  <si>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</si>
  <si>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</si>
  <si>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</si>
  <si>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</si>
  <si>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</si>
  <si>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</si>
  <si>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</si>
  <si>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</si>
  <si>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</si>
  <si>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</si>
  <si>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</si>
  <si>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</si>
  <si>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</si>
  <si>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</si>
  <si>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</si>
  <si>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</si>
  <si>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</si>
  <si>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</si>
  <si>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</si>
  <si>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</si>
  <si>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</si>
  <si>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</si>
  <si>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</si>
  <si>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</si>
  <si>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</si>
  <si>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</si>
  <si>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</si>
  <si>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</si>
  <si>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</si>
  <si>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</si>
  <si>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</si>
  <si>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</si>
  <si>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</si>
  <si>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</si>
  <si>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</si>
  <si>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</si>
  <si>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</si>
  <si>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</si>
  <si>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</si>
  <si>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</si>
  <si>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</si>
  <si>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</si>
  <si>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</si>
  <si>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</si>
  <si>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</si>
  <si>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</si>
  <si>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</si>
  <si>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</si>
  <si>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</si>
  <si>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</si>
  <si>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</si>
  <si>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</si>
  <si>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</si>
  <si>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</si>
  <si>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</si>
  <si>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</si>
  <si>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</si>
  <si>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</si>
  <si>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</si>
  <si>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</si>
  <si>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</si>
  <si>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</si>
  <si>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</si>
  <si>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</si>
  <si>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</si>
  <si>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</si>
  <si>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</si>
  <si>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</si>
  <si>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</si>
  <si>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</si>
  <si>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</si>
  <si>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</si>
  <si>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</si>
  <si>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</si>
  <si>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</si>
  <si>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</si>
  <si>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</si>
  <si>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</si>
  <si>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</si>
  <si>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</si>
  <si>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</si>
  <si>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</si>
  <si>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</si>
  <si>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</si>
  <si>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</si>
  <si>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</si>
  <si>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</si>
  <si>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</si>
  <si>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</si>
  <si>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</si>
  <si>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</si>
  <si>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</si>
  <si>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</si>
  <si>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</si>
  <si>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</si>
  <si>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</si>
  <si>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</si>
  <si>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</si>
  <si>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</si>
  <si>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</si>
  <si>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</si>
  <si>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</si>
  <si>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</si>
  <si>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</si>
  <si>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</si>
  <si>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</si>
  <si>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</si>
  <si>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</si>
  <si>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</si>
  <si>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</si>
  <si>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</si>
  <si>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</si>
  <si>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</si>
  <si>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</si>
  <si>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</si>
  <si>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</si>
  <si>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</si>
  <si>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</si>
  <si>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</si>
  <si>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</si>
  <si>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</si>
  <si>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</si>
  <si>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</si>
  <si>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</si>
  <si>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</si>
  <si>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</si>
  <si>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</si>
  <si>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</si>
  <si>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</si>
  <si>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</si>
  <si>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</si>
  <si>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</si>
  <si>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</si>
  <si>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</si>
  <si>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</si>
  <si>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</si>
  <si>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</si>
  <si>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</si>
  <si>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</si>
  <si>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</si>
  <si>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</si>
  <si>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</si>
  <si>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</si>
  <si>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</si>
  <si>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</si>
  <si>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</si>
  <si>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</si>
  <si>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</si>
  <si>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</si>
  <si>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</si>
  <si>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</si>
  <si>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</si>
  <si>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</si>
  <si>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</si>
  <si>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</si>
  <si>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</si>
  <si>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</si>
  <si>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</si>
  <si>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</si>
  <si>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</si>
  <si>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</si>
  <si>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</si>
  <si>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</si>
  <si>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</si>
  <si>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</si>
  <si>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</si>
  <si>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</si>
  <si>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</si>
  <si>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</si>
  <si>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</si>
  <si>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</si>
  <si>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</si>
  <si>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</si>
  <si>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</si>
  <si>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</si>
  <si>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</si>
  <si>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</si>
  <si>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</si>
  <si>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</si>
  <si>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</si>
  <si>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</si>
  <si>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</si>
  <si>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</si>
  <si>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</si>
  <si>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</si>
  <si>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</si>
  <si>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</si>
  <si>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</si>
  <si>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</si>
  <si>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</si>
  <si>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</si>
  <si>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</si>
  <si>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</si>
  <si>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</si>
  <si>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</si>
  <si>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</si>
  <si>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</si>
  <si>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</si>
  <si>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</si>
  <si>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</si>
  <si>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</si>
  <si>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</si>
  <si>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</si>
  <si>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</si>
  <si>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</si>
  <si>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</si>
  <si>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</si>
  <si>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</si>
  <si>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</si>
  <si>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</si>
  <si>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</si>
  <si>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</si>
  <si>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</si>
  <si>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</si>
  <si>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</si>
  <si>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</si>
  <si>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</si>
  <si>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</si>
  <si>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</si>
  <si>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</si>
  <si>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</si>
  <si>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</si>
  <si>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</si>
  <si>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</si>
  <si>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</si>
  <si>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</si>
  <si>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</si>
  <si>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</si>
  <si>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</si>
  <si>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</si>
  <si>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</si>
  <si>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</si>
  <si>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</si>
  <si>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</si>
  <si>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</si>
  <si>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</si>
  <si>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</si>
  <si>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</si>
  <si>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</si>
  <si>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</si>
  <si>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</si>
  <si>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</si>
  <si>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</si>
  <si>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</si>
  <si>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</si>
  <si>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</si>
  <si>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</si>
  <si>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</si>
  <si>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</si>
  <si>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</si>
  <si>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</si>
  <si>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</si>
  <si>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</si>
  <si>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</si>
  <si>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</si>
  <si>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</si>
  <si>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</si>
  <si>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</si>
  <si>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</si>
  <si>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</si>
  <si>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</si>
  <si>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</si>
  <si>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</si>
  <si>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</si>
  <si>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</si>
  <si>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</si>
  <si>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</si>
  <si>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</si>
  <si>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</si>
  <si>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</si>
  <si>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</si>
  <si>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</si>
  <si>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</si>
  <si>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</si>
  <si>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</si>
  <si>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</si>
  <si>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</si>
  <si>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</si>
  <si>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</si>
  <si>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</si>
  <si>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</si>
  <si>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</si>
  <si>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</si>
  <si>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</si>
  <si>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</si>
  <si>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</si>
  <si>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</si>
  <si>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</si>
  <si>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</si>
  <si>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</si>
  <si>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</si>
  <si>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</si>
  <si>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</si>
  <si>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</si>
  <si>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</si>
  <si>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</si>
  <si>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</si>
  <si>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</si>
  <si>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</si>
  <si>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</si>
  <si>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</si>
  <si>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</si>
  <si>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</si>
  <si>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</si>
  <si>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</si>
  <si>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</si>
  <si>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</si>
  <si>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</si>
  <si>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</si>
  <si>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</si>
  <si>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</si>
  <si>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</si>
  <si>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</si>
  <si>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</si>
  <si>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</si>
  <si>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</si>
  <si>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</si>
  <si>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</si>
  <si>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</si>
  <si>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</si>
  <si>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</si>
  <si>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</si>
  <si>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</si>
  <si>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</si>
  <si>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</si>
  <si>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</si>
  <si>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</si>
  <si>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</si>
  <si>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</si>
  <si>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</si>
  <si>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</si>
  <si>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</si>
  <si>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</si>
  <si>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</si>
  <si>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</si>
  <si>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</si>
  <si>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</si>
  <si>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</si>
  <si>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</si>
  <si>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</si>
  <si>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</si>
  <si>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</si>
  <si>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</si>
  <si>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</si>
  <si>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</si>
  <si>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</si>
  <si>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</si>
  <si>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</si>
  <si>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</si>
  <si>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</si>
  <si>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</si>
  <si>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</si>
  <si>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</si>
  <si>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</si>
  <si>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</si>
  <si>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</si>
  <si>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</si>
  <si>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</si>
  <si>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</si>
  <si>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</si>
  <si>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</si>
  <si>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</si>
  <si>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</si>
  <si>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</si>
  <si>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</si>
  <si>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</si>
  <si>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</si>
  <si>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</si>
  <si>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</si>
  <si>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</si>
  <si>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</si>
  <si>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</si>
  <si>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</si>
  <si>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</si>
  <si>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</si>
  <si>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</si>
  <si>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</si>
  <si>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</si>
  <si>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</si>
  <si>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</si>
  <si>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</si>
  <si>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</si>
  <si>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</si>
  <si>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</si>
  <si>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</si>
  <si>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</si>
  <si>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</si>
  <si>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</si>
  <si>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</si>
  <si>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</si>
  <si>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</si>
  <si>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</si>
  <si>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</si>
  <si>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</si>
  <si>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</si>
  <si>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</si>
  <si>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</si>
  <si>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</si>
  <si>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</si>
  <si>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</si>
  <si>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</si>
  <si>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</si>
  <si>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</si>
  <si>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</si>
  <si>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</si>
  <si>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</si>
  <si>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</si>
  <si>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</si>
  <si>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</si>
  <si>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</si>
  <si>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</si>
  <si>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</si>
  <si>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</si>
  <si>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</si>
  <si>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</si>
  <si>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</si>
  <si>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</si>
  <si>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</si>
  <si>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</si>
  <si>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</si>
  <si>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</si>
  <si>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</si>
  <si>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</si>
  <si>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</si>
  <si>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</si>
  <si>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</si>
  <si>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</si>
  <si>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</si>
  <si>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</si>
  <si>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</si>
  <si>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</si>
  <si>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</si>
  <si>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</si>
  <si>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</si>
  <si>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</si>
  <si>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</si>
  <si>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</si>
  <si>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</si>
  <si>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</si>
  <si>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</si>
  <si>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</si>
  <si>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</si>
  <si>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</si>
  <si>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</si>
  <si>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</si>
  <si>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</si>
  <si>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</si>
  <si>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</si>
  <si>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</si>
  <si>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</si>
  <si>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</si>
  <si>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</si>
  <si>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</si>
  <si>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</si>
  <si>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</si>
  <si>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</si>
  <si>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</si>
  <si>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</si>
  <si>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</si>
  <si>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</si>
  <si>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</si>
  <si>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</si>
  <si>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</si>
  <si>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</si>
  <si>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</si>
  <si>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</si>
  <si>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</si>
  <si>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</si>
  <si>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</si>
  <si>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</si>
  <si>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</si>
  <si>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</si>
  <si>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</si>
  <si>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</si>
  <si>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</si>
  <si>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</si>
  <si>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</si>
  <si>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</si>
  <si>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</si>
  <si>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</si>
  <si>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</si>
  <si>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</si>
  <si>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</si>
  <si>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</si>
  <si>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</si>
  <si>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</si>
  <si>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</si>
  <si>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</si>
  <si>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</si>
  <si>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</si>
  <si>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</si>
  <si>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</si>
  <si>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</si>
  <si>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</si>
  <si>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</si>
  <si>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</si>
  <si>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</si>
  <si>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</si>
  <si>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</si>
  <si>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</si>
  <si>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</si>
  <si>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</si>
  <si>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</si>
  <si>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</si>
  <si>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</si>
  <si>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</si>
  <si>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</si>
  <si>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</si>
  <si>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</si>
  <si>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</si>
  <si>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</si>
  <si>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</si>
  <si>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</si>
  <si>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</si>
  <si>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</si>
  <si>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</si>
  <si>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</si>
  <si>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</si>
  <si>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</si>
  <si>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</si>
  <si>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</si>
  <si>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</si>
  <si>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</si>
  <si>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</si>
  <si>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</si>
  <si>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</si>
  <si>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</si>
  <si>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</si>
  <si>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</si>
  <si>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</si>
  <si>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</si>
  <si>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</si>
  <si>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</si>
  <si>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</si>
  <si>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</si>
  <si>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</si>
  <si>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</si>
  <si>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</si>
  <si>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</si>
  <si>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</si>
  <si>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</si>
  <si>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</si>
  <si>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</si>
  <si>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</si>
  <si>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</si>
  <si>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</si>
  <si>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</si>
  <si>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</si>
  <si>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</si>
  <si>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</si>
  <si>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</si>
  <si>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</si>
  <si>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</si>
  <si>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</si>
  <si>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</si>
  <si>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</si>
  <si>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</si>
  <si>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</si>
  <si>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</si>
  <si>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</si>
  <si>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</si>
  <si>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</si>
  <si>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</si>
  <si>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</si>
  <si>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</si>
  <si>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</si>
  <si>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</si>
  <si>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</si>
  <si>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</si>
  <si>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</si>
  <si>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</si>
  <si>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</si>
  <si>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</si>
  <si>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</si>
  <si>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</si>
  <si>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</si>
  <si>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</si>
  <si>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</si>
  <si>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</si>
  <si>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</si>
  <si>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</si>
  <si>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</si>
  <si>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</si>
  <si>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</si>
  <si>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</si>
  <si>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</si>
  <si>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</si>
  <si>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</si>
  <si>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</si>
  <si>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</si>
  <si>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</si>
  <si>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</si>
  <si>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</si>
  <si>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</si>
  <si>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</si>
  <si>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</si>
  <si>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</si>
  <si>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</si>
  <si>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</si>
  <si>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</si>
  <si>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</si>
  <si>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</si>
  <si>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</si>
  <si>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</si>
  <si>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</si>
  <si>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</si>
  <si>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</si>
  <si>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</si>
  <si>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</si>
  <si>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</si>
  <si>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</si>
  <si>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</si>
  <si>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</si>
  <si>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</si>
  <si>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</si>
  <si>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</si>
  <si>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</si>
  <si>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</si>
  <si>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</si>
  <si>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</si>
  <si>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</si>
  <si>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</si>
  <si>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</si>
  <si>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</si>
  <si>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</si>
  <si>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</si>
  <si>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</si>
  <si>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</si>
  <si>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</si>
  <si>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</si>
  <si>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</si>
  <si>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</si>
  <si>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</si>
  <si>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</si>
  <si>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</si>
  <si>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</si>
  <si>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</si>
  <si>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</si>
  <si>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</si>
  <si>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</si>
  <si>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</si>
  <si>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</si>
  <si>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</si>
  <si>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</si>
  <si>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</si>
  <si>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</si>
  <si>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</si>
  <si>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</si>
  <si>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</si>
  <si>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</si>
  <si>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</si>
  <si>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</si>
  <si>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</si>
  <si>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</si>
  <si>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</si>
  <si>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</si>
  <si>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</si>
  <si>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</si>
  <si>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</si>
  <si>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</si>
  <si>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</si>
  <si>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</si>
  <si>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</si>
  <si>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</si>
  <si>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</si>
  <si>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</si>
  <si>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</si>
  <si>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</si>
  <si>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</si>
  <si>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</si>
  <si>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</si>
  <si>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</si>
  <si>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</si>
  <si>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</si>
  <si>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</si>
  <si>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</si>
  <si>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</si>
  <si>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</si>
  <si>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</si>
  <si>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</si>
  <si>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</si>
  <si>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</si>
  <si>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</si>
  <si>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</si>
  <si>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</si>
  <si>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</si>
  <si>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</si>
  <si>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</si>
  <si>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</si>
  <si>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</si>
  <si>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</si>
  <si>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</si>
  <si>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</si>
  <si>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</si>
  <si>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</si>
  <si>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</si>
  <si>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</si>
  <si>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</si>
  <si>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</si>
  <si>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</si>
  <si>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</si>
  <si>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</si>
  <si>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</si>
  <si>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</si>
  <si>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</si>
  <si>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</si>
  <si>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</si>
  <si>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</si>
  <si>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</si>
  <si>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</si>
  <si>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</si>
  <si>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</si>
  <si>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</si>
  <si>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</si>
  <si>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</si>
  <si>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</si>
  <si>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</si>
  <si>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</si>
  <si>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</si>
  <si>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</si>
  <si>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</si>
  <si>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</si>
  <si>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</si>
  <si>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</si>
  <si>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</si>
  <si>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</si>
  <si>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</si>
  <si>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</si>
  <si>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</si>
  <si>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</si>
  <si>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</si>
  <si>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</si>
  <si>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</si>
  <si>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</si>
  <si>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</si>
  <si>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</si>
  <si>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</si>
  <si>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</si>
  <si>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</si>
  <si>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</si>
  <si>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</si>
  <si>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</si>
  <si>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</si>
  <si>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</si>
  <si>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</si>
  <si>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</si>
  <si>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</si>
  <si>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</si>
  <si>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</si>
  <si>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</si>
  <si>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</si>
  <si>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</si>
  <si>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</si>
  <si>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</si>
  <si>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</si>
  <si>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</si>
  <si>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</si>
  <si>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</si>
  <si>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</si>
  <si>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</si>
  <si>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</si>
  <si>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</si>
  <si>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</si>
  <si>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</si>
  <si>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</si>
  <si>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</si>
  <si>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</si>
  <si>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</si>
  <si>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</si>
  <si>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</si>
  <si>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</si>
  <si>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</si>
  <si>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</si>
  <si>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</si>
  <si>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</si>
  <si>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</si>
  <si>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</si>
  <si>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</si>
  <si>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</si>
  <si>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</si>
  <si>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</si>
  <si>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</si>
  <si>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</si>
  <si>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</si>
  <si>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</si>
  <si>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</si>
  <si>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</si>
  <si>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</si>
  <si>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</si>
  <si>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</si>
  <si>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</si>
  <si>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</si>
  <si>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</si>
  <si>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</si>
  <si>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</si>
  <si>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</si>
  <si>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</si>
  <si>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</si>
  <si>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</si>
  <si>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</si>
  <si>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</si>
  <si>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</si>
  <si>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</si>
  <si>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</si>
  <si>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</si>
  <si>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</si>
  <si>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</si>
  <si>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</si>
  <si>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</si>
  <si>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</si>
  <si>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</si>
  <si>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</si>
  <si>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</si>
  <si>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</si>
  <si>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</si>
  <si>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</si>
  <si>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</si>
  <si>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</si>
  <si>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</si>
  <si>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</si>
  <si>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</si>
  <si>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</si>
  <si>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</si>
  <si>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</si>
  <si>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</si>
  <si>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</si>
  <si>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</si>
  <si>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</si>
  <si>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</si>
  <si>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</si>
  <si>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</si>
  <si>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</si>
  <si>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</si>
  <si>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</si>
  <si>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</si>
  <si>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</si>
  <si>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</si>
  <si>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</si>
  <si>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</si>
  <si>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</si>
  <si>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</si>
  <si>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</si>
  <si>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</si>
  <si>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</si>
  <si>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</si>
  <si>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</si>
  <si>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</si>
  <si>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</si>
  <si>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</si>
  <si>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</si>
  <si>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</si>
  <si>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</si>
  <si>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</si>
  <si>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</si>
  <si>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</si>
  <si>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</si>
  <si>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</si>
  <si>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</si>
  <si>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</si>
  <si>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</si>
  <si>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</si>
  <si>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</si>
  <si>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</si>
  <si>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</si>
  <si>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</si>
  <si>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</si>
  <si>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</si>
  <si>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</si>
  <si>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</si>
  <si>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</si>
  <si>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</si>
  <si>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</si>
  <si>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</si>
  <si>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</si>
  <si>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</si>
  <si>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</si>
  <si>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</si>
  <si>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</si>
  <si>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</si>
  <si>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</si>
  <si>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</si>
  <si>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</si>
  <si>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</si>
  <si>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</si>
  <si>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</si>
  <si>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</si>
  <si>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</si>
  <si>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</si>
  <si>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</si>
  <si>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</si>
  <si>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</si>
  <si>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</si>
  <si>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</si>
  <si>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</si>
  <si>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</si>
  <si>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</si>
  <si>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</si>
  <si>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</si>
  <si>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</si>
  <si>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</si>
  <si>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</si>
  <si>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</si>
  <si>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</si>
  <si>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</si>
  <si>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</si>
  <si>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</si>
  <si>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</si>
  <si>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</si>
  <si>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</si>
  <si>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</si>
  <si>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</si>
  <si>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</si>
  <si>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</si>
  <si>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</si>
  <si>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</si>
  <si>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</si>
  <si>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</si>
  <si>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</si>
  <si>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</si>
  <si>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</si>
  <si>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</si>
  <si>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</si>
  <si>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</si>
  <si>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</si>
  <si>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</si>
  <si>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</si>
  <si>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</si>
  <si>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</si>
  <si>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</si>
  <si>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</si>
  <si>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</si>
  <si>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</si>
  <si>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</si>
  <si>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</si>
  <si>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</si>
  <si>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</si>
  <si>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</si>
  <si>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</si>
  <si>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</si>
  <si>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</si>
  <si>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</si>
  <si>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</si>
  <si>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</si>
  <si>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</si>
  <si>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</si>
  <si>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</si>
  <si>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</si>
  <si>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</si>
  <si>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</si>
  <si>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</si>
  <si>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</si>
  <si>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</si>
  <si>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</si>
  <si>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</si>
  <si>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</si>
  <si>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</si>
  <si>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</si>
  <si>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</si>
  <si>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</si>
  <si>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</si>
  <si>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</si>
  <si>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</si>
  <si>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</si>
  <si>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</si>
  <si>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</si>
  <si>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</si>
  <si>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</si>
  <si>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</si>
  <si>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</si>
  <si>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</si>
  <si>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</si>
  <si>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</si>
  <si>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</si>
  <si>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</si>
  <si>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</si>
  <si>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</si>
  <si>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</si>
  <si>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</si>
  <si>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</si>
  <si>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</si>
  <si>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</si>
  <si>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</si>
  <si>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</si>
  <si>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</si>
  <si>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</si>
  <si>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</si>
  <si>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</si>
  <si>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</si>
  <si>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</si>
  <si>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</si>
  <si>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</si>
  <si>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</si>
  <si>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</si>
  <si>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</si>
  <si>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</si>
  <si>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</si>
  <si>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</si>
  <si>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</si>
  <si>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</si>
  <si>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</si>
  <si>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</si>
  <si>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</si>
  <si>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</si>
  <si>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</si>
  <si>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</si>
  <si>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</si>
  <si>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</si>
  <si>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</si>
  <si>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</si>
  <si>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</si>
  <si>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</si>
  <si>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</si>
  <si>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</si>
  <si>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</si>
  <si>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</si>
  <si>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</si>
  <si>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</si>
  <si>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</si>
  <si>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</si>
  <si>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</si>
  <si>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</si>
  <si>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</si>
  <si>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</si>
  <si>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</si>
  <si>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</si>
  <si>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</si>
  <si>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</si>
  <si>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</si>
  <si>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</si>
  <si>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</si>
  <si>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</si>
  <si>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</si>
  <si>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</si>
  <si>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</si>
  <si>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</si>
  <si>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</si>
  <si>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</si>
  <si>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</si>
  <si>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</si>
  <si>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</si>
  <si>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</si>
  <si>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</si>
  <si>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</si>
  <si>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</si>
  <si>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</si>
  <si>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</si>
  <si>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</si>
  <si>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</si>
  <si>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</si>
  <si>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</si>
  <si>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</si>
  <si>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</si>
  <si>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</si>
  <si>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</si>
  <si>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</si>
  <si>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</si>
  <si>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</si>
  <si>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</si>
  <si>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</si>
  <si>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</si>
  <si>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</si>
  <si>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</si>
  <si>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</si>
  <si>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</si>
  <si>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</si>
  <si>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</si>
  <si>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</si>
  <si>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</si>
  <si>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</si>
  <si>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</si>
  <si>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</si>
  <si>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</si>
  <si>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</si>
  <si>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</si>
  <si>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</si>
  <si>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</si>
  <si>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</si>
  <si>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</si>
  <si>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</si>
  <si>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</si>
  <si>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</si>
  <si>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</si>
  <si>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</si>
  <si>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</si>
  <si>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</si>
  <si>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</si>
  <si>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</si>
  <si>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</si>
  <si>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</si>
  <si>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</si>
  <si>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</si>
  <si>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</si>
  <si>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</si>
  <si>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</si>
  <si>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</si>
  <si>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</si>
  <si>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</si>
  <si>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</si>
  <si>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</si>
  <si>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</si>
  <si>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</si>
  <si>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</si>
  <si>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</si>
  <si>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</si>
  <si>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</si>
  <si>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</si>
  <si>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</si>
  <si>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</si>
  <si>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</si>
  <si>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</si>
  <si>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</si>
  <si>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</si>
  <si>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</si>
  <si>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</si>
  <si>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</si>
  <si>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</si>
  <si>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</si>
  <si>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</si>
  <si>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</si>
  <si>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</si>
  <si>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</si>
  <si>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</si>
  <si>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</si>
  <si>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</si>
  <si>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</si>
  <si>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</si>
  <si>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</si>
  <si>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</si>
  <si>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</si>
  <si>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</si>
  <si>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</si>
  <si>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</si>
  <si>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</si>
  <si>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</si>
  <si>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</si>
  <si>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</si>
  <si>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</si>
  <si>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</si>
  <si>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</si>
  <si>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</si>
  <si>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</si>
  <si>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</si>
  <si>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</si>
  <si>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</si>
  <si>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</si>
  <si>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</si>
  <si>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</si>
  <si>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</si>
  <si>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</si>
  <si>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</si>
  <si>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</si>
  <si>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</si>
  <si>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</si>
  <si>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</si>
  <si>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</si>
  <si>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</si>
  <si>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</si>
  <si>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</si>
  <si>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</si>
  <si>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</si>
  <si>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</si>
  <si>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</si>
  <si>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</si>
  <si>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</si>
  <si>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</si>
  <si>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</si>
  <si>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</si>
  <si>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</si>
  <si>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</si>
  <si>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</si>
  <si>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</si>
  <si>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</si>
  <si>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</si>
  <si>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</si>
  <si>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</si>
  <si>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</si>
  <si>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</si>
  <si>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</si>
  <si>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</si>
  <si>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</si>
  <si>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</si>
  <si>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</si>
  <si>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</si>
  <si>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</si>
  <si>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</si>
  <si>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</si>
  <si>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</si>
  <si>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</si>
  <si>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</si>
  <si>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</si>
  <si>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</si>
  <si>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</si>
  <si>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</si>
  <si>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</si>
  <si>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</si>
  <si>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</si>
  <si>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</si>
  <si>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</si>
  <si>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</si>
  <si>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</si>
  <si>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</si>
  <si>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</si>
  <si>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</si>
  <si>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</si>
  <si>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</si>
  <si>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</si>
  <si>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</si>
  <si>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</si>
  <si>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</si>
  <si>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</si>
  <si>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</si>
  <si>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</si>
  <si>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</si>
  <si>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</si>
  <si>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</si>
  <si>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</si>
  <si>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</si>
  <si>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</si>
  <si>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</si>
  <si>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</si>
  <si>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</si>
  <si>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</si>
  <si>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</si>
  <si>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</si>
  <si>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</si>
  <si>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</si>
  <si>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</si>
  <si>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</si>
  <si>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</si>
  <si>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</si>
  <si>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</si>
  <si>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</si>
  <si>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</si>
  <si>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</si>
  <si>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</si>
  <si>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</si>
  <si>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</si>
  <si>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</si>
  <si>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</si>
  <si>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</si>
  <si>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</si>
  <si>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</si>
  <si>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</si>
  <si>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</si>
  <si>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</si>
  <si>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</si>
  <si>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</si>
  <si>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</si>
  <si>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</si>
  <si>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</si>
  <si>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</si>
  <si>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</si>
  <si>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</si>
  <si>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</si>
  <si>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</si>
  <si>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</si>
  <si>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</si>
  <si>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</si>
  <si>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</si>
  <si>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</si>
  <si>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</si>
  <si>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</si>
  <si>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</si>
  <si>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</si>
  <si>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</si>
  <si>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</si>
  <si>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</si>
  <si>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</si>
  <si>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</si>
  <si>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</si>
  <si>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</si>
  <si>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</si>
  <si>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</si>
  <si>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</si>
  <si>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</si>
  <si>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</si>
  <si>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</si>
  <si>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</si>
  <si>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</si>
  <si>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</si>
  <si>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</si>
  <si>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</si>
  <si>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</si>
  <si>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</si>
  <si>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</si>
  <si>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</si>
  <si>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</si>
  <si>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</si>
  <si>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</si>
  <si>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</si>
  <si>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</si>
  <si>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</si>
  <si>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</si>
  <si>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</si>
  <si>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</si>
  <si>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</si>
  <si>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</si>
  <si>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</si>
  <si>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</si>
  <si>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</si>
  <si>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</si>
  <si>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</si>
  <si>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</si>
  <si>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</si>
  <si>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</si>
  <si>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</si>
  <si>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</si>
  <si>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</si>
  <si>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</si>
  <si>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</si>
  <si>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</si>
  <si>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</si>
  <si>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</si>
  <si>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</si>
  <si>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</si>
  <si>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</si>
  <si>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</si>
  <si>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</si>
  <si>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</si>
  <si>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</si>
  <si>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</si>
  <si>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</si>
  <si>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</si>
  <si>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</si>
  <si>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</si>
  <si>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</si>
  <si>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</si>
  <si>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</si>
  <si>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</si>
  <si>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</si>
  <si>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</si>
  <si>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</si>
  <si>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</si>
  <si>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</si>
  <si>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</si>
  <si>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</si>
  <si>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</si>
  <si>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</si>
  <si>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</si>
  <si>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</si>
  <si>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</si>
  <si>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</si>
  <si>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</si>
  <si>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</si>
  <si>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</si>
  <si>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</si>
  <si>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</si>
  <si>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</si>
  <si>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</si>
  <si>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</si>
  <si>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</si>
  <si>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</si>
  <si>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</si>
  <si>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</si>
  <si>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</si>
  <si>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</si>
  <si>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</si>
  <si>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</si>
  <si>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</si>
  <si>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</si>
  <si>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</si>
  <si>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</si>
  <si>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</si>
  <si>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</si>
  <si>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</si>
  <si>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</si>
  <si>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</si>
  <si>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</si>
  <si>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</si>
  <si>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</si>
  <si>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</si>
  <si>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</si>
  <si>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</si>
  <si>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</si>
  <si>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</si>
  <si>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</si>
  <si>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</si>
  <si>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</si>
  <si>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</si>
  <si>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</si>
  <si>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</si>
  <si>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</si>
  <si>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</si>
  <si>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</si>
  <si>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</si>
  <si>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</si>
  <si>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</si>
  <si>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</si>
  <si>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</si>
  <si>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</si>
  <si>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</si>
  <si>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</si>
  <si>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</si>
  <si>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</si>
  <si>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</si>
  <si>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</si>
  <si>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</si>
  <si>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</si>
  <si>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</si>
  <si>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</si>
  <si>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</si>
  <si>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</si>
  <si>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</si>
  <si>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</si>
  <si>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</si>
  <si>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</si>
  <si>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</si>
  <si>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</si>
  <si>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</si>
  <si>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</si>
  <si>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</si>
  <si>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</si>
  <si>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</si>
  <si>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</si>
  <si>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</si>
  <si>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</si>
  <si>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</si>
  <si>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</si>
  <si>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</si>
  <si>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</si>
  <si>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</si>
  <si>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</si>
  <si>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</si>
  <si>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</si>
  <si>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</si>
  <si>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</si>
  <si>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</si>
  <si>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</si>
  <si>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</si>
  <si>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</si>
  <si>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</si>
  <si>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</si>
  <si>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</si>
  <si>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</si>
  <si>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</si>
  <si>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</si>
  <si>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</si>
  <si>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</si>
  <si>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</si>
  <si>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</si>
  <si>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</si>
  <si>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</si>
  <si>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</si>
  <si>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</si>
  <si>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</si>
  <si>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</si>
  <si>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</si>
  <si>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</si>
  <si>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</si>
  <si>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</si>
  <si>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</si>
  <si>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</si>
  <si>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</si>
  <si>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</si>
  <si>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</si>
  <si>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</si>
  <si>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</si>
  <si>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</si>
  <si>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</si>
  <si>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</si>
  <si>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</si>
  <si>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</si>
  <si>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</si>
  <si>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</si>
  <si>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</si>
  <si>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</si>
  <si>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</si>
  <si>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</si>
  <si>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</si>
  <si>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</si>
  <si>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</si>
  <si>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</si>
  <si>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</si>
  <si>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</si>
  <si>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</si>
  <si>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</si>
  <si>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</si>
  <si>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</si>
  <si>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</si>
  <si>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</si>
  <si>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</si>
  <si>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</si>
  <si>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</si>
  <si>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</si>
  <si>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</si>
  <si>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</si>
  <si>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</si>
  <si>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</si>
  <si>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</si>
  <si>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</si>
  <si>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</si>
  <si>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</si>
  <si>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</si>
  <si>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</si>
  <si>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</si>
  <si>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</si>
  <si>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</si>
  <si>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</si>
  <si>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</si>
  <si>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</si>
  <si>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</si>
  <si>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</si>
  <si>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</si>
  <si>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</si>
  <si>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</si>
  <si>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</si>
  <si>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</si>
  <si>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</si>
  <si>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</si>
  <si>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</si>
  <si>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</si>
  <si>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</si>
  <si>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</si>
  <si>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</si>
  <si>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</si>
  <si>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</si>
  <si>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</si>
  <si>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</si>
  <si>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</si>
  <si>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</si>
  <si>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</si>
  <si>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</si>
  <si>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</si>
  <si>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</si>
  <si>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</si>
  <si>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</si>
  <si>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</si>
  <si>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</si>
  <si>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</si>
  <si>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</si>
  <si>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</si>
  <si>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</si>
  <si>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</si>
  <si>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</si>
  <si>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</si>
  <si>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</si>
  <si>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</si>
  <si>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</si>
  <si>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</si>
  <si>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</si>
  <si>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</si>
  <si>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</si>
  <si>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</si>
  <si>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</si>
  <si>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</si>
  <si>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</si>
  <si>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</si>
  <si>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</si>
  <si>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</si>
  <si>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</si>
  <si>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</si>
  <si>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</si>
  <si>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</si>
  <si>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</si>
  <si>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</si>
  <si>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</si>
  <si>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</si>
  <si>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</si>
  <si>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</si>
  <si>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</si>
  <si>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</si>
  <si>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</si>
  <si>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</si>
  <si>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</si>
  <si>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</si>
  <si>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</si>
  <si>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</si>
  <si>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</si>
  <si>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</si>
  <si>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</si>
  <si>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</si>
  <si>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</si>
  <si>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</si>
  <si>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</si>
  <si>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</si>
  <si>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</si>
  <si>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</si>
  <si>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</si>
  <si>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</si>
  <si>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</si>
  <si>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</si>
  <si>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</si>
  <si>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</si>
  <si>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</si>
  <si>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</si>
  <si>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</si>
  <si>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</si>
  <si>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</si>
  <si>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</si>
  <si>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</si>
  <si>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</si>
  <si>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</si>
  <si>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</si>
  <si>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</si>
  <si>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</si>
  <si>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</si>
  <si>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</si>
  <si>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</si>
  <si>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</si>
  <si>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</si>
  <si>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</si>
  <si>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</si>
  <si>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</si>
  <si>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</si>
  <si>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</si>
  <si>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</si>
  <si>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</si>
  <si>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</si>
  <si>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</si>
  <si>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</si>
  <si>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</si>
  <si>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</si>
  <si>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</si>
  <si>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</si>
  <si>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</si>
  <si>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</si>
  <si>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</si>
  <si>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</si>
  <si>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</si>
  <si>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</si>
  <si>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</si>
  <si>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</si>
  <si>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</si>
  <si>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</si>
  <si>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</si>
  <si>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</si>
  <si>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</si>
  <si>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</si>
  <si>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</si>
  <si>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</si>
  <si>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</si>
  <si>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</si>
  <si>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</si>
  <si>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</si>
  <si>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</si>
  <si>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</si>
  <si>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</si>
  <si>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</si>
  <si>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</si>
  <si>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</si>
  <si>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</si>
  <si>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</si>
  <si>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</si>
  <si>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</si>
  <si>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</si>
  <si>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</si>
  <si>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</si>
  <si>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</si>
  <si>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</si>
  <si>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</si>
  <si>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</si>
  <si>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</si>
  <si>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</si>
  <si>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</si>
  <si>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</si>
  <si>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</si>
  <si>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</si>
  <si>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</si>
  <si>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</si>
  <si>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</si>
  <si>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</si>
  <si>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</si>
  <si>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</si>
  <si>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</si>
  <si>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</si>
  <si>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</si>
  <si>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</si>
  <si>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</si>
  <si>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</si>
  <si>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</si>
  <si>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</si>
  <si>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</si>
  <si>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</si>
  <si>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</si>
  <si>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</si>
  <si>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</si>
  <si>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</si>
  <si>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</si>
  <si>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</si>
  <si>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</si>
  <si>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</si>
  <si>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</si>
  <si>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</si>
  <si>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</si>
  <si>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</si>
  <si>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</si>
  <si>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</si>
  <si>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</si>
  <si>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</si>
  <si>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</si>
  <si>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</si>
  <si>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</si>
  <si>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</si>
  <si>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</si>
  <si>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</si>
  <si>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</si>
  <si>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</si>
  <si>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</si>
  <si>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</si>
  <si>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</si>
  <si>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</si>
  <si>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</si>
  <si>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</si>
  <si>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</si>
  <si>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</si>
  <si>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</si>
  <si>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</si>
  <si>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</si>
  <si>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</si>
  <si>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</si>
  <si>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</si>
  <si>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</si>
  <si>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</si>
  <si>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</si>
  <si>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</si>
  <si>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</si>
  <si>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</si>
  <si>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</si>
  <si>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</si>
  <si>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</si>
  <si>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</si>
  <si>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</si>
  <si>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</si>
  <si>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</si>
  <si>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</si>
  <si>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</si>
  <si>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</si>
  <si>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</si>
  <si>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</si>
  <si>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</si>
  <si>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</si>
  <si>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</si>
  <si>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</si>
  <si>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</si>
  <si>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</si>
  <si>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</si>
  <si>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</si>
  <si>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</si>
  <si>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</si>
  <si>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</si>
  <si>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</si>
  <si>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</si>
  <si>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</si>
  <si>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</si>
  <si>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</si>
  <si>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</si>
  <si>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</si>
  <si>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</si>
  <si>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</si>
  <si>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</si>
  <si>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</si>
  <si>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</si>
  <si>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</si>
  <si>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</si>
  <si>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</si>
  <si>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</si>
  <si>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</si>
  <si>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</si>
  <si>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</si>
  <si>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</si>
  <si>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</si>
  <si>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</si>
  <si>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</si>
  <si>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</si>
  <si>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</si>
  <si>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</si>
  <si>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</si>
  <si>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</si>
  <si>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</si>
  <si>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</si>
  <si>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</si>
  <si>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</si>
  <si>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</si>
  <si>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</si>
  <si>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</si>
  <si>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</si>
  <si>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</si>
  <si>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</si>
  <si>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</si>
  <si>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</si>
  <si>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</si>
  <si>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</si>
  <si>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</si>
  <si>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</si>
  <si>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</si>
  <si>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</si>
  <si>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</si>
  <si>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</si>
  <si>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</si>
  <si>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</si>
  <si>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</si>
  <si>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</si>
  <si>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</si>
  <si>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</si>
  <si>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</si>
  <si>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</si>
  <si>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</si>
  <si>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</si>
  <si>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</si>
  <si>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</si>
  <si>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</si>
  <si>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</si>
  <si>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</si>
  <si>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</si>
  <si>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</si>
  <si>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</si>
  <si>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</si>
  <si>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</si>
  <si>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</si>
  <si>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</si>
  <si>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</si>
  <si>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</si>
  <si>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</si>
  <si>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</si>
  <si>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</si>
  <si>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</si>
  <si>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</si>
  <si>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</si>
  <si>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</si>
  <si>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</si>
  <si>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</si>
  <si>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</si>
  <si>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</si>
  <si>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</si>
  <si>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</si>
  <si>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</si>
  <si>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</si>
  <si>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</si>
  <si>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</si>
  <si>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</si>
  <si>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</si>
  <si>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</si>
  <si>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</si>
  <si>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</si>
  <si>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</si>
  <si>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</si>
  <si>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</si>
  <si>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</si>
  <si>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</si>
  <si>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</si>
  <si>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</si>
  <si>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</si>
  <si>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</si>
  <si>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</si>
  <si>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</si>
  <si>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</si>
  <si>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</si>
  <si>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</si>
  <si>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</si>
  <si>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</si>
  <si>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</si>
  <si>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</si>
  <si>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</si>
  <si>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</si>
  <si>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</si>
  <si>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</si>
  <si>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</si>
  <si>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</si>
  <si>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</si>
  <si>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</si>
  <si>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</si>
  <si>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</si>
  <si>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</si>
  <si>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</si>
  <si>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</si>
  <si>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</si>
  <si>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</si>
  <si>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</si>
  <si>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</si>
  <si>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</si>
  <si>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</si>
  <si>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</si>
  <si>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</si>
  <si>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</si>
  <si>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</si>
  <si>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</si>
  <si>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</si>
  <si>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</si>
  <si>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</si>
  <si>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</si>
  <si>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</si>
  <si>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</si>
  <si>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</si>
  <si>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</si>
  <si>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</si>
  <si>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</si>
  <si>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</si>
  <si>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</si>
  <si>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</si>
  <si>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</si>
  <si>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</si>
  <si>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</si>
  <si>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</si>
  <si>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</si>
  <si>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</si>
  <si>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</si>
  <si>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</si>
  <si>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</si>
  <si>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</si>
  <si>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</si>
  <si>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</si>
  <si>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</si>
  <si>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</si>
  <si>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</si>
  <si>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</si>
  <si>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</si>
  <si>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</si>
  <si>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</si>
  <si>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</si>
  <si>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</si>
  <si>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</si>
  <si>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</si>
  <si>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</si>
  <si>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</si>
  <si>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</si>
  <si>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</si>
  <si>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</si>
  <si>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</si>
  <si>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</si>
  <si>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</si>
  <si>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</si>
  <si>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</si>
  <si>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</si>
  <si>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</si>
  <si>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</si>
  <si>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</si>
  <si>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</si>
  <si>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</si>
  <si>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</si>
  <si>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</si>
  <si>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</si>
  <si>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</si>
  <si>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</si>
  <si>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</si>
  <si>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</si>
  <si>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</si>
  <si>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</si>
  <si>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</si>
  <si>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</si>
  <si>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</si>
  <si>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</si>
  <si>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</si>
  <si>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</si>
  <si>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</si>
  <si>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</si>
  <si>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</si>
  <si>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</si>
  <si>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</si>
  <si>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</si>
  <si>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</si>
  <si>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</si>
  <si>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</si>
  <si>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</si>
  <si>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</si>
  <si>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</si>
  <si>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</si>
  <si>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</si>
  <si>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</si>
  <si>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</si>
  <si>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</si>
  <si>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</si>
  <si>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</si>
  <si>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</si>
  <si>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</si>
  <si>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</si>
  <si>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</si>
  <si>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</si>
  <si>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</si>
  <si>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</si>
  <si>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</si>
  <si>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</si>
  <si>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</si>
  <si>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</si>
  <si>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</si>
  <si>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</si>
  <si>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</si>
  <si>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</si>
  <si>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</si>
  <si>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</si>
  <si>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</si>
  <si>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</si>
  <si>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</si>
  <si>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</si>
  <si>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</si>
  <si>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</si>
  <si>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</si>
  <si>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</si>
  <si>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</si>
  <si>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</si>
  <si>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</si>
  <si>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</si>
  <si>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</si>
  <si>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</si>
  <si>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</si>
  <si>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</si>
  <si>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</si>
  <si>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</si>
  <si>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</si>
  <si>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</si>
  <si>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</si>
  <si>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</si>
  <si>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</si>
  <si>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</si>
  <si>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</si>
  <si>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</si>
  <si>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</si>
  <si>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</si>
  <si>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</si>
  <si>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</si>
  <si>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</si>
  <si>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</si>
  <si>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</si>
  <si>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</si>
  <si>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</si>
  <si>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</si>
  <si>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</si>
  <si>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</si>
  <si>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</si>
  <si>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</si>
  <si>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</si>
  <si>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</si>
  <si>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</si>
  <si>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</si>
  <si>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</si>
  <si>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</si>
  <si>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</si>
  <si>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</si>
  <si>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</si>
  <si>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</si>
  <si>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</si>
  <si>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</si>
  <si>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</si>
  <si>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</si>
  <si>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</si>
  <si>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</si>
  <si>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</si>
  <si>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</si>
  <si>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</si>
  <si>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</si>
  <si>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</si>
  <si>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</si>
  <si>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</si>
  <si>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</si>
  <si>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</si>
  <si>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</si>
  <si>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</si>
  <si>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</si>
  <si>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</si>
  <si>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</si>
  <si>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</si>
  <si>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</si>
  <si>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</si>
  <si>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</si>
  <si>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</si>
  <si>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</si>
  <si>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</si>
  <si>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</si>
  <si>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</si>
  <si>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</si>
  <si>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</si>
  <si>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</si>
  <si>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</si>
  <si>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</si>
  <si>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</si>
  <si>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</si>
  <si>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</si>
  <si>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</si>
  <si>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</si>
  <si>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</si>
  <si>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</si>
  <si>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</si>
  <si>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</si>
  <si>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</si>
  <si>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</si>
  <si>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</si>
  <si>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</si>
  <si>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</si>
  <si>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</si>
  <si>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</si>
  <si>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</si>
  <si>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</si>
  <si>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</si>
  <si>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</si>
  <si>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</si>
  <si>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</si>
  <si>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</si>
  <si>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</si>
  <si>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</si>
  <si>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</si>
  <si>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</si>
  <si>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</si>
  <si>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</si>
  <si>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</si>
  <si>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</si>
  <si>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</si>
  <si>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</si>
  <si>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</si>
  <si>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</si>
  <si>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</si>
  <si>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</si>
  <si>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</si>
  <si>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</si>
  <si>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</si>
  <si>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</si>
  <si>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</si>
  <si>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</si>
  <si>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</si>
  <si>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</si>
  <si>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</si>
  <si>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</si>
  <si>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</si>
  <si>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</si>
  <si>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</si>
  <si>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</si>
  <si>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</si>
  <si>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</si>
  <si>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</si>
  <si>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</si>
  <si>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</si>
  <si>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</si>
  <si>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</si>
  <si>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</si>
  <si>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</si>
  <si>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</si>
  <si>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</si>
  <si>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</si>
  <si>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</si>
  <si>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</si>
  <si>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</si>
  <si>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</si>
  <si>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</si>
  <si>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</si>
  <si>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</si>
  <si>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</si>
  <si>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</si>
  <si>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</si>
  <si>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</si>
  <si>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</si>
  <si>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</si>
  <si>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</si>
  <si>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</si>
  <si>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</si>
  <si>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</si>
  <si>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</si>
  <si>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</si>
  <si>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</si>
  <si>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</si>
  <si>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</si>
  <si>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</si>
  <si>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</si>
  <si>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</si>
  <si>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</si>
  <si>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</si>
  <si>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</si>
  <si>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</si>
  <si>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</si>
  <si>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</si>
  <si>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</si>
  <si>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</si>
  <si>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</si>
  <si>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</si>
  <si>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</si>
  <si>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</si>
  <si>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</si>
  <si>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</si>
  <si>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</si>
  <si>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</si>
  <si>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</si>
  <si>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</si>
  <si>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</si>
  <si>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</si>
  <si>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</si>
  <si>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</si>
  <si>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</si>
  <si>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</si>
  <si>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</si>
  <si>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</si>
  <si>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</si>
  <si>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</si>
  <si>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</si>
  <si>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</si>
  <si>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</si>
  <si>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</si>
  <si>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</si>
  <si>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</si>
  <si>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</si>
  <si>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</si>
  <si>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</si>
  <si>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</si>
  <si>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</si>
  <si>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</si>
  <si>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</si>
  <si>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</si>
  <si>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</si>
  <si>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</si>
  <si>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</si>
  <si>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</si>
  <si>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</si>
  <si>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</si>
  <si>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</si>
  <si>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</si>
  <si>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</si>
  <si>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</si>
  <si>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</si>
  <si>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</si>
  <si>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</si>
  <si>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</si>
  <si>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</si>
  <si>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</si>
  <si>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</si>
  <si>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</si>
  <si>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</si>
  <si>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</si>
  <si>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</si>
  <si>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</si>
  <si>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</si>
  <si>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</si>
  <si>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</si>
  <si>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</si>
  <si>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</si>
  <si>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</si>
  <si>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</si>
  <si>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</si>
  <si>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</si>
  <si>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</si>
  <si>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</si>
  <si>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</si>
  <si>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</si>
  <si>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</si>
  <si>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</si>
  <si>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</si>
  <si>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</si>
  <si>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</si>
  <si>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</si>
  <si>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</si>
  <si>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</si>
  <si>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</si>
  <si>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</si>
  <si>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</si>
  <si>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</si>
  <si>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</si>
  <si>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</si>
  <si>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</si>
  <si>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</si>
  <si>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</si>
  <si>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</si>
  <si>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</si>
  <si>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</si>
  <si>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</si>
  <si>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</si>
  <si>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</si>
  <si>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</si>
  <si>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</si>
  <si>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</si>
  <si>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</si>
  <si>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</si>
  <si>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</si>
  <si>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</si>
  <si>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</si>
  <si>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</si>
  <si>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</si>
  <si>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</si>
  <si>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</si>
  <si>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</si>
  <si>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</si>
  <si>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</si>
  <si>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</si>
  <si>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</si>
  <si>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</si>
  <si>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</si>
  <si>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</si>
  <si>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</si>
  <si>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</si>
  <si>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</si>
  <si>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</si>
  <si>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</si>
  <si>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</si>
  <si>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</si>
  <si>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</si>
  <si>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</si>
  <si>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</si>
  <si>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</si>
  <si>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</si>
  <si>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</si>
  <si>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</si>
  <si>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</si>
  <si>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</si>
  <si>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</si>
  <si>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</si>
  <si>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</si>
  <si>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</si>
  <si>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</si>
  <si>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</si>
  <si>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</si>
  <si>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</si>
  <si>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</si>
  <si>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</si>
  <si>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</si>
  <si>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</si>
  <si>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</si>
  <si>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</si>
  <si>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</si>
  <si>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</si>
  <si>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</si>
  <si>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</si>
  <si>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</si>
  <si>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</si>
  <si>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</si>
  <si>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</si>
  <si>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</si>
  <si>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</si>
  <si>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</si>
  <si>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</si>
  <si>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</si>
  <si>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</si>
  <si>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</si>
  <si>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</si>
  <si>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</si>
  <si>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</si>
  <si>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</si>
  <si>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</si>
  <si>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</si>
  <si>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</si>
  <si>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</si>
  <si>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</si>
  <si>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</si>
  <si>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</si>
  <si>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</si>
  <si>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</si>
  <si>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</si>
  <si>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</si>
  <si>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</si>
  <si>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</si>
  <si>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</si>
  <si>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</si>
  <si>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</si>
  <si>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</si>
  <si>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</si>
  <si>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</si>
  <si>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</si>
  <si>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</si>
  <si>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</si>
  <si>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</si>
  <si>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</si>
  <si>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</si>
  <si>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</si>
  <si>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</si>
  <si>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</si>
  <si>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</si>
  <si>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</si>
  <si>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</si>
  <si>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</si>
  <si>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</si>
  <si>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</si>
  <si>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</si>
  <si>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</si>
  <si>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</si>
  <si>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</si>
  <si>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</si>
  <si>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</si>
  <si>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</si>
  <si>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</si>
  <si>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</si>
  <si>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</si>
  <si>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</si>
  <si>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</si>
  <si>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</si>
  <si>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</si>
  <si>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</si>
  <si>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</si>
  <si>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</si>
  <si>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</si>
  <si>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</si>
  <si>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</si>
  <si>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</si>
  <si>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</si>
  <si>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</si>
  <si>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</si>
  <si>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</si>
  <si>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</si>
  <si>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</si>
  <si>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</si>
  <si>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</si>
  <si>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</si>
  <si>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</si>
  <si>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</si>
  <si>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</si>
  <si>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</si>
  <si>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</si>
  <si>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</si>
  <si>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</si>
  <si>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</si>
  <si>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</si>
  <si>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</si>
  <si>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</si>
  <si>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</si>
  <si>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</si>
  <si>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</si>
  <si>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</si>
  <si>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</si>
  <si>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</si>
  <si>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</si>
  <si>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</si>
  <si>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</si>
  <si>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</si>
  <si>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</si>
  <si>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</si>
  <si>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</si>
  <si>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</si>
  <si>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</si>
  <si>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</si>
  <si>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</si>
  <si>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</si>
  <si>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</si>
  <si>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</si>
  <si>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</si>
  <si>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</si>
  <si>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</si>
  <si>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</si>
  <si>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</si>
  <si>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</si>
  <si>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</si>
  <si>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</si>
  <si>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</si>
  <si>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</si>
  <si>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</si>
  <si>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</si>
  <si>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</si>
  <si>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</si>
  <si>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</si>
  <si>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</si>
  <si>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</si>
  <si>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</si>
  <si>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</si>
  <si>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</si>
  <si>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</si>
  <si>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</si>
  <si>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</si>
  <si>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</si>
  <si>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</si>
  <si>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</si>
  <si>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</si>
  <si>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</si>
  <si>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</si>
  <si>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</si>
  <si>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</si>
  <si>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</si>
  <si>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</si>
  <si>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</si>
  <si>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</si>
  <si>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</si>
  <si>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</si>
  <si>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</si>
  <si>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</si>
  <si>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</si>
  <si>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</si>
  <si>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</si>
  <si>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</si>
  <si>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</si>
  <si>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</si>
  <si>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</si>
  <si>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</si>
  <si>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</si>
  <si>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</si>
  <si>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</si>
  <si>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</si>
  <si>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</si>
  <si>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</si>
  <si>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</si>
  <si>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</si>
  <si>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</si>
  <si>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</si>
  <si>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</si>
  <si>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</si>
  <si>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</si>
  <si>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</si>
  <si>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</si>
  <si>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</si>
  <si>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</si>
  <si>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</si>
  <si>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</si>
  <si>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</si>
  <si>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</si>
  <si>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</si>
  <si>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</si>
  <si>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</si>
  <si>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</si>
  <si>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</si>
  <si>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</si>
  <si>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</si>
  <si>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</si>
  <si>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</si>
  <si>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</si>
  <si>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</si>
  <si>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</si>
  <si>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</si>
  <si>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</si>
  <si>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</si>
  <si>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</si>
  <si>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</si>
  <si>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</si>
  <si>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</si>
  <si>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</si>
  <si>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</si>
  <si>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</si>
  <si>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</si>
  <si>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</si>
  <si>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</si>
  <si>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</si>
  <si>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</si>
  <si>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</si>
  <si>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</si>
  <si>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</si>
  <si>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</si>
  <si>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</si>
  <si>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</si>
  <si>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</si>
  <si>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</si>
  <si>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</si>
  <si>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</si>
  <si>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</si>
  <si>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</si>
  <si>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</si>
  <si>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</si>
  <si>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</si>
  <si>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</si>
  <si>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</si>
  <si>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</si>
  <si>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</si>
  <si>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</si>
  <si>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</si>
  <si>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</si>
  <si>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</si>
  <si>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</si>
  <si>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</si>
  <si>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</si>
  <si>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</si>
  <si>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</si>
  <si>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</si>
  <si>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</si>
  <si>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</si>
  <si>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</si>
  <si>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</si>
  <si>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</si>
  <si>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</si>
  <si>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</si>
  <si>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</si>
  <si>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</si>
  <si>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</si>
  <si>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</si>
  <si>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</si>
  <si>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</si>
  <si>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</si>
  <si>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</si>
  <si>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</si>
  <si>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</si>
  <si>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</si>
  <si>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</si>
  <si>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</si>
  <si>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</si>
  <si>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</si>
  <si>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</si>
  <si>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</si>
  <si>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</si>
  <si>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</si>
  <si>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</si>
  <si>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</si>
  <si>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</si>
  <si>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</si>
  <si>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</si>
  <si>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</si>
  <si>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</si>
  <si>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</si>
  <si>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</si>
  <si>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</si>
  <si>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</si>
  <si>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</si>
  <si>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</si>
  <si>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</si>
  <si>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</si>
  <si>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</si>
  <si>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</si>
  <si>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</si>
  <si>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</si>
  <si>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</si>
  <si>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</si>
  <si>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</si>
  <si>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</si>
  <si>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</si>
  <si>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</si>
  <si>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</si>
  <si>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</si>
  <si>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</si>
  <si>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</si>
  <si>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</si>
  <si>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</si>
  <si>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</si>
  <si>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</si>
  <si>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</si>
  <si>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</si>
  <si>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</si>
  <si>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</si>
  <si>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</si>
  <si>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</si>
  <si>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</si>
  <si>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</si>
  <si>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</si>
  <si>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</si>
  <si>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</si>
  <si>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</si>
  <si>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</si>
  <si>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</si>
  <si>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</si>
  <si>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</si>
  <si>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</si>
  <si>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</si>
  <si>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</si>
  <si>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</si>
  <si>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</si>
  <si>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</si>
  <si>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</si>
  <si>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</si>
  <si>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</si>
  <si>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</si>
  <si>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</si>
  <si>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</si>
  <si>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</si>
  <si>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</si>
  <si>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</si>
  <si>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</si>
  <si>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</si>
  <si>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</si>
  <si>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</si>
  <si>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</si>
  <si>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</si>
  <si>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</si>
  <si>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</si>
  <si>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</si>
  <si>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</si>
  <si>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</si>
  <si>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</si>
  <si>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</si>
  <si>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</si>
  <si>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</si>
  <si>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</si>
  <si>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</si>
  <si>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</si>
  <si>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</si>
  <si>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</si>
  <si>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</si>
  <si>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</si>
  <si>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</si>
  <si>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</si>
  <si>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</si>
  <si>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</si>
  <si>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</si>
  <si>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</si>
  <si>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</si>
  <si>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</si>
  <si>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</si>
  <si>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</si>
  <si>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</si>
  <si>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</si>
  <si>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</si>
  <si>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</si>
  <si>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</si>
  <si>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</si>
  <si>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</si>
  <si>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</si>
  <si>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</si>
  <si>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</si>
  <si>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</si>
  <si>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</si>
  <si>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</si>
  <si>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</si>
  <si>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</si>
  <si>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</si>
  <si>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</si>
  <si>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</si>
  <si>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</si>
  <si>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</si>
  <si>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</si>
  <si>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</si>
  <si>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</si>
  <si>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</si>
  <si>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</si>
  <si>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</si>
  <si>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</si>
  <si>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</si>
  <si>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</si>
  <si>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</si>
  <si>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</si>
  <si>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</si>
  <si>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</si>
  <si>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</si>
  <si>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</si>
  <si>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</si>
  <si>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</si>
  <si>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</si>
  <si>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</si>
  <si>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</si>
  <si>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</si>
  <si>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</si>
  <si>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</si>
  <si>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</si>
  <si>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</si>
  <si>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</si>
  <si>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</si>
  <si>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</si>
  <si>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</si>
  <si>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</si>
  <si>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</si>
  <si>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</si>
  <si>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</si>
  <si>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</si>
  <si>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</si>
  <si>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</si>
  <si>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</si>
  <si>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</si>
  <si>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</si>
  <si>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</si>
  <si>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</si>
  <si>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</si>
  <si>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</si>
  <si>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</si>
  <si>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</si>
  <si>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</si>
  <si>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</si>
  <si>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</si>
  <si>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</si>
  <si>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</si>
  <si>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</si>
  <si>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</si>
  <si>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</si>
  <si>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</si>
  <si>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</si>
  <si>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</si>
  <si>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</si>
  <si>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</si>
  <si>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</si>
  <si>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</si>
  <si>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</si>
  <si>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</si>
  <si>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</si>
  <si>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</si>
  <si>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</si>
  <si>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</si>
  <si>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</si>
  <si>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</si>
  <si>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</si>
  <si>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</si>
  <si>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</si>
  <si>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</si>
  <si>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</si>
  <si>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</si>
  <si>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</si>
  <si>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</si>
  <si>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</si>
  <si>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</si>
  <si>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</si>
  <si>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</si>
  <si>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</si>
  <si>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</si>
  <si>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</si>
  <si>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</si>
  <si>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</si>
  <si>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</si>
  <si>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</si>
  <si>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</si>
  <si>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</si>
  <si>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</si>
  <si>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</si>
  <si>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</si>
  <si>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</si>
  <si>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</si>
  <si>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</si>
  <si>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</si>
  <si>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</si>
  <si>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</si>
  <si>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</si>
  <si>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</si>
  <si>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</si>
  <si>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</si>
  <si>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</si>
  <si>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</si>
  <si>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</si>
  <si>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</si>
  <si>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</si>
  <si>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</si>
  <si>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</si>
  <si>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</si>
  <si>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</si>
  <si>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</si>
  <si>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</si>
  <si>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</si>
  <si>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</si>
  <si>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</si>
  <si>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</si>
  <si>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</si>
  <si>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</si>
  <si>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</si>
  <si>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</si>
  <si>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</si>
  <si>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</si>
  <si>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</si>
  <si>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</si>
  <si>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</si>
  <si>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</si>
  <si>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</si>
  <si>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</si>
  <si>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</si>
  <si>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</si>
  <si>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</si>
  <si>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</si>
  <si>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</si>
  <si>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</si>
  <si>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</si>
  <si>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</si>
  <si>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</si>
  <si>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</si>
  <si>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</si>
  <si>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</si>
  <si>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</si>
  <si>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</si>
  <si>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</si>
  <si>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</si>
  <si>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</si>
  <si>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</si>
  <si>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</si>
  <si>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</si>
  <si>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</si>
  <si>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</si>
  <si>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</si>
  <si>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</si>
  <si>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</si>
  <si>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</si>
  <si>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</si>
  <si>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</si>
  <si>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</si>
  <si>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</si>
  <si>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</si>
  <si>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</si>
  <si>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</si>
  <si>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</si>
  <si>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</si>
  <si>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</si>
  <si>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</si>
  <si>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</si>
  <si>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</si>
  <si>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</si>
  <si>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</si>
  <si>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</si>
  <si>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</si>
  <si>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</si>
  <si>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</si>
  <si>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</si>
  <si>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</si>
  <si>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</si>
  <si>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</si>
  <si>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</si>
  <si>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</si>
  <si>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</si>
  <si>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</si>
  <si>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</si>
  <si>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</si>
  <si>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</si>
  <si>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</si>
  <si>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</si>
  <si>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</si>
  <si>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</si>
  <si>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</si>
  <si>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</si>
  <si>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</si>
  <si>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</si>
  <si>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</si>
  <si>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</si>
  <si>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</si>
  <si>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</si>
  <si>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</si>
  <si>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</si>
  <si>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</si>
  <si>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</si>
  <si>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</si>
  <si>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</si>
  <si>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</si>
  <si>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</si>
  <si>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</si>
  <si>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</si>
  <si>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</si>
  <si>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</si>
  <si>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</si>
  <si>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</si>
  <si>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</si>
  <si>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</si>
  <si>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</si>
  <si>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</si>
  <si>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</si>
  <si>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</si>
  <si>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</si>
  <si>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</si>
  <si>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</si>
  <si>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</si>
  <si>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</si>
  <si>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</si>
  <si>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</si>
  <si>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</si>
  <si>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</si>
  <si>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</si>
  <si>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</si>
  <si>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</si>
  <si>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</si>
  <si>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</si>
  <si>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</si>
  <si>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</si>
  <si>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</si>
  <si>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</si>
  <si>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</si>
  <si>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</si>
  <si>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</si>
  <si>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</si>
  <si>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</si>
  <si>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</si>
  <si>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</si>
  <si>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</si>
  <si>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</si>
  <si>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</si>
  <si>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</si>
  <si>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</si>
  <si>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</si>
  <si>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</si>
  <si>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</si>
  <si>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</si>
  <si>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</si>
  <si>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</si>
  <si>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</si>
  <si>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</si>
  <si>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</si>
  <si>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</si>
  <si>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</si>
  <si>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</si>
  <si>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</si>
  <si>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</si>
  <si>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</si>
  <si>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</si>
  <si>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</si>
  <si>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</si>
  <si>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</si>
  <si>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</si>
  <si>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</si>
  <si>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</si>
  <si>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</si>
  <si>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</si>
  <si>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</si>
  <si>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</si>
  <si>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</si>
  <si>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</si>
  <si>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</si>
  <si>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</si>
  <si>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</si>
  <si>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</si>
  <si>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</si>
  <si>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</si>
  <si>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</si>
  <si>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</si>
  <si>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</si>
  <si>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</si>
  <si>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</si>
  <si>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</si>
  <si>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</si>
  <si>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</si>
  <si>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</si>
  <si>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</si>
  <si>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</si>
  <si>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</si>
  <si>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</si>
  <si>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</si>
  <si>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</si>
  <si>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</si>
  <si>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</si>
  <si>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</si>
  <si>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</si>
  <si>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</si>
  <si>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</si>
  <si>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</si>
  <si>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</si>
  <si>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</si>
  <si>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</si>
  <si>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</si>
  <si>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</si>
  <si>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</si>
  <si>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</si>
  <si>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</si>
  <si>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</si>
  <si>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</si>
  <si>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</si>
  <si>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</si>
  <si>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</si>
  <si>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</si>
  <si>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</si>
  <si>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</si>
  <si>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</si>
  <si>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</si>
  <si>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</si>
  <si>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</si>
  <si>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</si>
  <si>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</si>
  <si>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</si>
  <si>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</si>
  <si>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</si>
  <si>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</si>
  <si>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</si>
  <si>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</si>
  <si>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</si>
  <si>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</si>
  <si>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</si>
  <si>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</si>
  <si>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</si>
  <si>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</si>
  <si>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</si>
  <si>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</si>
  <si>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</si>
  <si>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</si>
  <si>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</si>
  <si>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</si>
  <si>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</si>
  <si>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</si>
  <si>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</si>
  <si>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</si>
  <si>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</si>
  <si>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</si>
  <si>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</si>
  <si>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</si>
  <si>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</si>
  <si>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</si>
  <si>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</si>
  <si>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</si>
  <si>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</si>
  <si>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</si>
  <si>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</si>
  <si>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</si>
  <si>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</si>
  <si>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</si>
  <si>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</si>
  <si>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</si>
  <si>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</si>
  <si>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</si>
  <si>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</si>
  <si>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</si>
  <si>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</si>
  <si>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</si>
  <si>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</si>
  <si>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</si>
  <si>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</si>
  <si>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</si>
  <si>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</si>
  <si>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</si>
  <si>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</si>
  <si>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</si>
  <si>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</si>
  <si>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</si>
  <si>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</si>
  <si>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</si>
  <si>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</si>
  <si>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</si>
  <si>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</si>
  <si>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</si>
  <si>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</si>
  <si>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</si>
  <si>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</si>
  <si>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</si>
  <si>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</si>
  <si>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</si>
  <si>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</si>
  <si>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</si>
  <si>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</si>
  <si>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</si>
  <si>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</si>
  <si>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</si>
  <si>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</si>
  <si>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</si>
  <si>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</si>
  <si>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</si>
  <si>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</si>
  <si>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</si>
  <si>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</si>
  <si>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</si>
  <si>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</si>
  <si>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</si>
  <si>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</si>
  <si>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</si>
  <si>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</si>
  <si>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</si>
  <si>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</si>
  <si>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</si>
  <si>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</si>
  <si>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</si>
  <si>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</si>
  <si>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</si>
  <si>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</si>
  <si>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</si>
  <si>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</si>
  <si>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</si>
  <si>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</si>
  <si>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</si>
  <si>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</si>
  <si>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</si>
  <si>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</si>
  <si>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</si>
  <si>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</si>
  <si>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</si>
  <si>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</si>
  <si>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</si>
  <si>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</si>
  <si>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</si>
  <si>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</si>
  <si>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</si>
  <si>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</si>
  <si>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</si>
  <si>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</si>
  <si>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</si>
  <si>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</si>
  <si>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</si>
  <si>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</si>
  <si>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</si>
  <si>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</si>
  <si>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</si>
  <si>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</si>
  <si>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</si>
  <si>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</si>
  <si>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</si>
  <si>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</si>
  <si>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</si>
  <si>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</si>
  <si>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</si>
  <si>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</si>
  <si>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</si>
  <si>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</si>
  <si>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</si>
  <si>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</si>
  <si>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</si>
  <si>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</si>
  <si>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</si>
  <si>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</si>
  <si>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</si>
  <si>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</si>
  <si>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</si>
  <si>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</si>
  <si>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</si>
  <si>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</si>
  <si>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</si>
  <si>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</si>
  <si>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</si>
  <si>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</si>
  <si>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</si>
  <si>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</si>
  <si>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</si>
  <si>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</si>
  <si>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</si>
  <si>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</si>
  <si>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</si>
  <si>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</si>
  <si>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</si>
  <si>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</si>
  <si>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</si>
  <si>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</si>
  <si>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</si>
  <si>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</si>
  <si>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</si>
  <si>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</si>
  <si>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</si>
  <si>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</si>
  <si>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</si>
  <si>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</si>
  <si>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</si>
  <si>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</si>
  <si>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</si>
  <si>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</si>
  <si>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</si>
  <si>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</si>
  <si>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</si>
  <si>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</si>
  <si>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</si>
  <si>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</si>
  <si>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</si>
  <si>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</si>
  <si>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</si>
  <si>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</si>
  <si>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</si>
  <si>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</si>
  <si>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</si>
  <si>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</si>
  <si>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</si>
  <si>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</si>
  <si>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</si>
  <si>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</si>
  <si>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</si>
  <si>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</si>
  <si>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</si>
  <si>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</si>
  <si>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</si>
  <si>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</si>
  <si>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</si>
  <si>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</si>
  <si>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</si>
  <si>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</si>
  <si>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</si>
  <si>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</si>
  <si>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</si>
  <si>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</si>
  <si>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</si>
  <si>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</si>
  <si>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</si>
  <si>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</si>
  <si>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</si>
  <si>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</si>
  <si>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</si>
  <si>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</si>
  <si>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</si>
  <si>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</si>
  <si>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</si>
  <si>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</si>
  <si>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</si>
  <si>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</si>
  <si>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</si>
  <si>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</si>
  <si>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</si>
  <si>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</si>
  <si>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</si>
  <si>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</si>
  <si>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</si>
  <si>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</si>
  <si>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</si>
  <si>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</si>
  <si>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</si>
  <si>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</si>
  <si>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</si>
  <si>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</si>
  <si>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</si>
  <si>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</si>
  <si>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</si>
  <si>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</si>
  <si>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</si>
  <si>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</si>
  <si>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</si>
  <si>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</si>
  <si>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</si>
  <si>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</si>
  <si>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</si>
  <si>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</si>
  <si>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</si>
  <si>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</si>
  <si>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</si>
  <si>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</si>
  <si>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</si>
  <si>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</si>
  <si>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</si>
  <si>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</si>
  <si>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</si>
  <si>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</si>
  <si>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</si>
  <si>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</si>
  <si>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</si>
  <si>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</si>
  <si>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</si>
  <si>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</si>
  <si>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</si>
  <si>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</si>
  <si>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</si>
  <si>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</si>
  <si>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</si>
  <si>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</si>
  <si>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</si>
  <si>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</si>
  <si>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</si>
  <si>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</si>
  <si>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</si>
  <si>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</si>
  <si>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</si>
  <si>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</si>
  <si>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</si>
  <si>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</si>
  <si>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</si>
  <si>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</si>
  <si>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</si>
  <si>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</si>
  <si>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</si>
  <si>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</si>
  <si>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</si>
  <si>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</si>
  <si>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</si>
  <si>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</si>
  <si>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</si>
  <si>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</si>
  <si>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</si>
  <si>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</si>
  <si>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</si>
  <si>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</si>
  <si>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</si>
  <si>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</si>
  <si>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</si>
  <si>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</si>
  <si>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</si>
  <si>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</si>
  <si>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</si>
  <si>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</si>
  <si>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</si>
  <si>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</si>
  <si>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</si>
  <si>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</si>
  <si>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</si>
  <si>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</si>
  <si>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</si>
  <si>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</si>
  <si>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</si>
  <si>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</si>
  <si>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</si>
  <si>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</si>
  <si>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</si>
  <si>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</si>
  <si>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</si>
  <si>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</si>
  <si>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</si>
  <si>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</si>
  <si>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</si>
  <si>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</si>
  <si>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</si>
  <si>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</si>
  <si>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</si>
  <si>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</si>
  <si>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</si>
  <si>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</si>
  <si>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</si>
  <si>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</si>
  <si>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</si>
  <si>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</si>
  <si>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</si>
  <si>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</si>
  <si>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</si>
  <si>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</si>
  <si>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</si>
  <si>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</si>
  <si>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</si>
  <si>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</si>
  <si>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</si>
  <si>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</si>
  <si>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</si>
  <si>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</si>
  <si>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</si>
  <si>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</si>
  <si>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</si>
  <si>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</si>
  <si>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</si>
  <si>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</si>
  <si>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</si>
  <si>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</si>
  <si>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</si>
  <si>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</si>
  <si>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</si>
  <si>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</si>
  <si>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</si>
  <si>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</si>
  <si>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</si>
  <si>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</si>
  <si>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</si>
  <si>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</si>
  <si>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</si>
  <si>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</si>
  <si>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</si>
  <si>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</si>
  <si>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</si>
  <si>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</si>
  <si>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</si>
  <si>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</si>
  <si>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</si>
  <si>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</si>
  <si>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</si>
  <si>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</si>
  <si>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</si>
  <si>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</si>
  <si>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</si>
  <si>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</si>
  <si>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</si>
  <si>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</si>
  <si>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</si>
  <si>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</si>
  <si>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</si>
  <si>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</si>
  <si>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</si>
  <si>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</si>
  <si>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</si>
  <si>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</si>
  <si>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</si>
  <si>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</si>
  <si>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</si>
  <si>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</si>
  <si>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</si>
  <si>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</si>
  <si>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</si>
  <si>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</si>
  <si>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</si>
  <si>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</si>
  <si>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</si>
  <si>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</si>
  <si>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</si>
  <si>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</si>
  <si>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</si>
  <si>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</si>
  <si>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</si>
  <si>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</si>
  <si>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</si>
  <si>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</si>
  <si>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</si>
  <si>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</si>
  <si>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</si>
  <si>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</si>
  <si>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</si>
  <si>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</si>
  <si>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</si>
  <si>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</si>
  <si>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</si>
  <si>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</si>
  <si>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</si>
  <si>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</si>
  <si>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</si>
  <si>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</si>
  <si>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</si>
  <si>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</si>
  <si>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</si>
  <si>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</si>
  <si>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</si>
  <si>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</si>
  <si>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</si>
  <si>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</si>
  <si>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</si>
  <si>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</si>
  <si>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</si>
  <si>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</si>
  <si>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</si>
  <si>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</si>
  <si>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</si>
  <si>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</si>
  <si>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</si>
  <si>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</si>
  <si>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</si>
  <si>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</si>
  <si>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</si>
  <si>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</si>
  <si>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</si>
  <si>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</si>
  <si>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</si>
  <si>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</si>
  <si>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</si>
  <si>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</si>
  <si>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</si>
  <si>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</si>
  <si>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</si>
  <si>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</si>
  <si>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</si>
  <si>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</si>
  <si>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</si>
  <si>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</si>
  <si>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</si>
  <si>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</si>
  <si>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</si>
  <si>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</si>
  <si>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</si>
  <si>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</si>
  <si>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</si>
  <si>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</si>
  <si>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</si>
  <si>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</si>
  <si>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</si>
  <si>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</si>
  <si>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</si>
  <si>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</si>
  <si>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</si>
  <si>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</si>
  <si>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</si>
  <si>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</si>
  <si>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</si>
  <si>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</si>
  <si>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</si>
  <si>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</si>
  <si>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</si>
  <si>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</si>
  <si>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</si>
  <si>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</si>
  <si>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</si>
  <si>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</si>
  <si>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</si>
  <si>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</si>
  <si>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</si>
  <si>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</si>
  <si>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</si>
  <si>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</si>
  <si>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</si>
  <si>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</si>
  <si>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</si>
  <si>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</si>
  <si>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</si>
  <si>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</si>
  <si>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</si>
  <si>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</si>
  <si>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</si>
  <si>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</si>
  <si>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</si>
  <si>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</si>
  <si>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</si>
  <si>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</si>
  <si>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</si>
  <si>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</si>
  <si>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</si>
  <si>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</si>
  <si>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</si>
  <si>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</si>
  <si>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</si>
  <si>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</si>
  <si>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</si>
  <si>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</si>
  <si>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</si>
  <si>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</si>
  <si>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</si>
  <si>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</si>
  <si>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</si>
  <si>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</si>
  <si>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</si>
  <si>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</si>
  <si>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</si>
  <si>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</si>
  <si>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</si>
  <si>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</si>
  <si>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</si>
  <si>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</si>
  <si>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</si>
  <si>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</si>
  <si>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</si>
  <si>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</si>
  <si>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</si>
  <si>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</si>
  <si>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</si>
  <si>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</si>
  <si>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</si>
  <si>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</si>
  <si>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</si>
  <si>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</si>
  <si>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</si>
  <si>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</si>
  <si>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</si>
  <si>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</si>
  <si>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</si>
  <si>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</si>
  <si>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</si>
  <si>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</si>
  <si>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</si>
  <si>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</si>
  <si>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</si>
  <si>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</si>
  <si>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</si>
  <si>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</si>
  <si>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</si>
  <si>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</si>
  <si>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</si>
  <si>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</si>
  <si>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</si>
  <si>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</si>
  <si>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</si>
  <si>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</si>
  <si>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</si>
  <si>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</si>
  <si>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</si>
  <si>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</si>
  <si>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</si>
  <si>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</si>
  <si>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</si>
  <si>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</si>
  <si>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</si>
  <si>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</si>
  <si>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</si>
  <si>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</si>
  <si>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</si>
  <si>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</si>
  <si>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</si>
  <si>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</si>
  <si>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</si>
  <si>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</si>
  <si>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</si>
  <si>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</si>
  <si>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</si>
  <si>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</si>
  <si>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</si>
  <si>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</si>
  <si>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</si>
  <si>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</si>
  <si>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</si>
  <si>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</si>
  <si>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</si>
  <si>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</si>
  <si>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</si>
  <si>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</si>
  <si>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</si>
  <si>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</si>
  <si>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</si>
  <si>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</si>
  <si>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</si>
  <si>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</si>
  <si>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</si>
  <si>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</si>
  <si>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</si>
  <si>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</si>
  <si>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</si>
  <si>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</si>
  <si>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</si>
  <si>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</si>
  <si>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</si>
  <si>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</si>
  <si>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</si>
  <si>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</si>
  <si>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</si>
  <si>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</si>
  <si>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</si>
  <si>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</si>
  <si>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</si>
  <si>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</si>
  <si>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</si>
  <si>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</si>
  <si>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</si>
  <si>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</si>
  <si>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</si>
  <si>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</si>
  <si>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</si>
  <si>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</si>
  <si>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</si>
  <si>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</si>
  <si>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</si>
  <si>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</si>
  <si>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</si>
  <si>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</si>
  <si>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</si>
  <si>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</si>
  <si>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</si>
  <si>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</si>
  <si>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</si>
  <si>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</si>
  <si>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</si>
  <si>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</si>
  <si>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</si>
  <si>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</si>
  <si>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</si>
  <si>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</si>
  <si>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</si>
  <si>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</si>
  <si>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</si>
  <si>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</si>
  <si>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</si>
  <si>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</si>
  <si>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</si>
  <si>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</si>
  <si>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</si>
  <si>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</si>
  <si>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</si>
  <si>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</si>
  <si>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</si>
  <si>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</si>
  <si>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</si>
  <si>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</si>
  <si>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</si>
  <si>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</si>
  <si>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</si>
  <si>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</si>
  <si>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</si>
  <si>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</si>
  <si>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</si>
  <si>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</si>
  <si>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</si>
  <si>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</si>
  <si>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</si>
  <si>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</si>
  <si>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</si>
  <si>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</si>
  <si>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</si>
  <si>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</si>
  <si>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</si>
  <si>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</si>
  <si>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</si>
  <si>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</si>
  <si>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</si>
  <si>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</si>
  <si>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</si>
  <si>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</si>
  <si>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</si>
  <si>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</si>
  <si>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</si>
  <si>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</si>
  <si>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</si>
  <si>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</si>
  <si>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</si>
  <si>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</si>
  <si>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</si>
  <si>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</si>
  <si>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</si>
  <si>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</si>
  <si>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</si>
  <si>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</si>
  <si>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</si>
  <si>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</si>
  <si>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</si>
  <si>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</si>
  <si>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</si>
  <si>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</si>
  <si>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</si>
  <si>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</si>
  <si>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</si>
  <si>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</si>
  <si>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</si>
  <si>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</si>
  <si>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</si>
  <si>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</si>
  <si>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</si>
  <si>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</si>
  <si>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</si>
  <si>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</si>
  <si>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</si>
  <si>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</si>
  <si>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</si>
  <si>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</si>
  <si>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</si>
  <si>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</si>
  <si>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</si>
  <si>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</si>
  <si>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</si>
  <si>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</si>
  <si>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</si>
  <si>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</si>
  <si>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</si>
  <si>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</si>
  <si>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</si>
  <si>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</si>
  <si>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</si>
  <si>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</si>
  <si>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</si>
  <si>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</si>
  <si>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</si>
  <si>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</si>
  <si>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</si>
  <si>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</si>
  <si>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</si>
  <si>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</si>
  <si>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</si>
  <si>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</si>
  <si>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</si>
  <si>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</si>
  <si>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</si>
  <si>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</si>
  <si>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</si>
  <si>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</si>
  <si>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</si>
  <si>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</si>
  <si>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</si>
  <si>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</si>
  <si>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</si>
  <si>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</si>
  <si>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</si>
  <si>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</si>
  <si>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</si>
  <si>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</si>
  <si>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</si>
  <si>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</si>
  <si>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</si>
  <si>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</si>
  <si>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</si>
  <si>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</si>
  <si>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</si>
  <si>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</si>
  <si>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</si>
  <si>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</si>
  <si>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</si>
  <si>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</si>
  <si>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</si>
  <si>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</si>
  <si>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</si>
  <si>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</si>
  <si>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</si>
  <si>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</si>
  <si>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</si>
  <si>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</si>
  <si>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</si>
  <si>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</si>
  <si>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</si>
  <si>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</si>
  <si>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</si>
  <si>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</si>
  <si>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</si>
  <si>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</si>
  <si>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</si>
  <si>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</si>
  <si>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</si>
  <si>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</si>
  <si>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</si>
  <si>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</si>
  <si>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</si>
  <si>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</si>
  <si>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</si>
  <si>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</si>
  <si>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</si>
  <si>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</si>
  <si>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</si>
  <si>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</si>
  <si>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</si>
  <si>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</si>
  <si>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</si>
  <si>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</si>
  <si>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</si>
  <si>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</si>
  <si>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</si>
  <si>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</si>
  <si>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</si>
  <si>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</si>
  <si>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</si>
  <si>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</si>
  <si>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</si>
  <si>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</si>
  <si>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</si>
  <si>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</si>
  <si>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</si>
  <si>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</si>
  <si>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</si>
  <si>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</si>
  <si>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</si>
  <si>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</si>
  <si>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</si>
  <si>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</si>
  <si>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</si>
  <si>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</si>
  <si>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</si>
  <si>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</si>
  <si>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</si>
  <si>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</si>
  <si>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</si>
  <si>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</si>
  <si>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</si>
  <si>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</si>
  <si>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</si>
  <si>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</si>
  <si>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</si>
  <si>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</si>
  <si>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</si>
  <si>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</si>
  <si>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</si>
  <si>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</si>
  <si>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</si>
  <si>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</si>
  <si>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</si>
  <si>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</si>
  <si>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</si>
  <si>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</si>
  <si>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</si>
  <si>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</si>
  <si>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</si>
  <si>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</si>
  <si>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</si>
  <si>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</si>
  <si>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</si>
  <si>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</si>
  <si>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</si>
  <si>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</si>
  <si>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</si>
  <si>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</si>
  <si>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</si>
  <si>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</si>
  <si>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</si>
  <si>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</si>
  <si>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</si>
  <si>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</si>
  <si>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</si>
  <si>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</si>
  <si>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</si>
  <si>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</si>
  <si>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</si>
  <si>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</si>
  <si>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</si>
  <si>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</si>
  <si>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</si>
  <si>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</si>
  <si>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</si>
  <si>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</si>
  <si>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</si>
  <si>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</si>
  <si>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</si>
  <si>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</si>
  <si>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</si>
  <si>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</si>
  <si>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</si>
  <si>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</si>
  <si>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</si>
  <si>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</si>
  <si>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</si>
  <si>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</si>
  <si>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</si>
  <si>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</si>
  <si>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</si>
  <si>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</si>
  <si>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</si>
  <si>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</si>
  <si>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</si>
  <si>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</si>
  <si>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</si>
  <si>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</si>
  <si>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</si>
  <si>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</si>
  <si>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</si>
  <si>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</si>
  <si>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</si>
  <si>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</si>
  <si>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</si>
  <si>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</si>
  <si>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</si>
  <si>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</si>
  <si>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</si>
  <si>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</si>
  <si>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</si>
  <si>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</si>
  <si>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</si>
  <si>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</si>
  <si>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</si>
  <si>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</si>
  <si>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</si>
  <si>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</si>
  <si>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</si>
  <si>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</si>
  <si>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</si>
  <si>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</si>
  <si>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</si>
  <si>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</si>
  <si>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</si>
  <si>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</si>
  <si>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</si>
  <si>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</si>
  <si>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</si>
  <si>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</si>
  <si>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</si>
  <si>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</si>
  <si>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</si>
  <si>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</si>
  <si>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</si>
  <si>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</si>
  <si>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</si>
  <si>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</si>
  <si>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</si>
  <si>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</si>
  <si>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</si>
  <si>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</si>
  <si>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</si>
  <si>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</si>
  <si>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</si>
  <si>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</si>
  <si>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</si>
  <si>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</si>
  <si>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</si>
  <si>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</si>
  <si>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</si>
  <si>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</si>
  <si>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</si>
  <si>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</si>
  <si>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</si>
  <si>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</si>
  <si>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</si>
  <si>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</si>
  <si>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</si>
  <si>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</si>
  <si>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</si>
  <si>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</si>
  <si>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</si>
  <si>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</si>
  <si>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</si>
  <si>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</si>
  <si>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</si>
  <si>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</si>
  <si>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</si>
  <si>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</si>
  <si>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</si>
  <si>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</si>
  <si>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</si>
  <si>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</si>
  <si>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</si>
  <si>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</si>
  <si>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</si>
  <si>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</si>
  <si>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</si>
  <si>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</si>
  <si>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</si>
  <si>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</si>
  <si>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</si>
  <si>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</si>
  <si>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</si>
  <si>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</si>
  <si>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</si>
  <si>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</si>
  <si>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</si>
  <si>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</si>
  <si>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</si>
  <si>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</si>
  <si>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</si>
  <si>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</si>
  <si>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</si>
  <si>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</si>
  <si>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</si>
  <si>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</si>
  <si>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</si>
  <si>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</si>
  <si>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</si>
  <si>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</si>
  <si>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</si>
  <si>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</si>
  <si>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</si>
  <si>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</si>
  <si>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</si>
  <si>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</si>
  <si>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</si>
  <si>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</si>
  <si>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</si>
  <si>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</si>
  <si>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</si>
  <si>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</si>
  <si>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</si>
  <si>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</si>
  <si>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</si>
  <si>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</si>
  <si>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</si>
  <si>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</si>
  <si>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</si>
  <si>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</si>
  <si>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</si>
  <si>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</si>
  <si>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</si>
  <si>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</si>
  <si>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</si>
  <si>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</si>
  <si>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</si>
  <si>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</si>
  <si>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</si>
  <si>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</si>
  <si>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</si>
  <si>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</si>
  <si>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</si>
  <si>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</si>
  <si>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</si>
  <si>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</si>
  <si>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</si>
  <si>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</si>
  <si>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</si>
  <si>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</si>
  <si>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</si>
  <si>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</si>
  <si>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</si>
  <si>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</si>
  <si>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</si>
  <si>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</si>
  <si>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</si>
  <si>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</si>
  <si>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</si>
  <si>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</si>
  <si>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</si>
  <si>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</si>
  <si>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</si>
  <si>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</si>
  <si>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</si>
  <si>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</si>
  <si>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</si>
  <si>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</si>
  <si>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</si>
  <si>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</si>
  <si>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</si>
  <si>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</si>
  <si>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</si>
  <si>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</si>
  <si>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</si>
  <si>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</si>
  <si>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</si>
  <si>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</si>
  <si>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</si>
  <si>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</si>
  <si>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</si>
  <si>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</si>
  <si>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</si>
  <si>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</si>
  <si>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</si>
  <si>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</si>
  <si>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</si>
  <si>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</si>
  <si>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</si>
  <si>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</si>
  <si>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</si>
  <si>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</si>
  <si>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</si>
  <si>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</si>
  <si>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</si>
  <si>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</si>
  <si>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</si>
  <si>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</si>
  <si>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</si>
  <si>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</si>
  <si>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</si>
  <si>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</si>
  <si>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</si>
  <si>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</si>
  <si>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</si>
  <si>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</si>
  <si>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</si>
  <si>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</si>
  <si>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</si>
  <si>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</si>
  <si>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</si>
  <si>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</si>
  <si>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</si>
  <si>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</si>
  <si>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</si>
  <si>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</si>
  <si>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</si>
  <si>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</si>
  <si>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</si>
  <si>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</si>
  <si>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</si>
  <si>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</si>
  <si>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</si>
  <si>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</si>
  <si>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</si>
  <si>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</si>
  <si>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</si>
  <si>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</si>
  <si>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</si>
  <si>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</si>
  <si>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</si>
  <si>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</si>
  <si>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</si>
  <si>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</si>
  <si>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</si>
  <si>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</si>
  <si>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</si>
  <si>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</si>
  <si>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</si>
  <si>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</si>
  <si>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</si>
  <si>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</si>
  <si>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</si>
  <si>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</si>
  <si>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</si>
  <si>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</si>
  <si>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</si>
  <si>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</si>
  <si>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</si>
  <si>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</si>
  <si>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</si>
  <si>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</si>
  <si>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</si>
  <si>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</si>
  <si>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</si>
  <si>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</si>
  <si>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</si>
  <si>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</si>
  <si>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</si>
  <si>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</si>
  <si>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</si>
  <si>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</si>
  <si>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</si>
  <si>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</si>
  <si>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</si>
  <si>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</si>
  <si>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</si>
  <si>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</si>
  <si>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</si>
  <si>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</si>
  <si>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</si>
  <si>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</si>
  <si>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</si>
  <si>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</si>
  <si>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</si>
  <si>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</si>
  <si>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</si>
  <si>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</si>
  <si>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</si>
  <si>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</si>
  <si>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</si>
  <si>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</si>
  <si>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</si>
  <si>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</si>
  <si>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</si>
  <si>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</si>
  <si>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</si>
  <si>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</si>
  <si>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</si>
  <si>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</si>
  <si>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</si>
  <si>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</si>
  <si>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</si>
  <si>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</si>
  <si>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</si>
  <si>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</si>
  <si>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</si>
  <si>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</si>
  <si>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</si>
  <si>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</si>
  <si>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</si>
  <si>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</si>
  <si>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</si>
  <si>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</si>
  <si>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</si>
  <si>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</si>
  <si>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</si>
  <si>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</si>
  <si>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</si>
  <si>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</si>
  <si>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</si>
  <si>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</si>
  <si>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</si>
  <si>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</si>
  <si>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</si>
  <si>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</si>
  <si>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</si>
  <si>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</si>
  <si>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</si>
  <si>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</si>
  <si>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</si>
  <si>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</si>
  <si>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</si>
  <si>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</si>
  <si>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</si>
  <si>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</si>
  <si>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</si>
  <si>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</si>
  <si>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</si>
  <si>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</si>
  <si>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</si>
  <si>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</si>
  <si>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</si>
  <si>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</si>
  <si>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</si>
  <si>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</si>
  <si>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</si>
  <si>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</si>
  <si>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</si>
  <si>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</si>
  <si>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</si>
  <si>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</si>
  <si>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</si>
  <si>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</si>
  <si>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</si>
  <si>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</si>
  <si>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</si>
  <si>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</si>
  <si>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</si>
  <si>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</si>
  <si>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</si>
  <si>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</si>
  <si>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</si>
  <si>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</si>
  <si>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</si>
  <si>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</si>
  <si>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</si>
  <si>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</si>
  <si>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</si>
  <si>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</si>
  <si>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</si>
  <si>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</si>
  <si>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</si>
  <si>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</si>
  <si>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</si>
  <si>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</si>
  <si>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</si>
  <si>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</si>
  <si>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</si>
  <si>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</si>
  <si>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</si>
  <si>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</si>
  <si>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</si>
  <si>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</si>
  <si>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</si>
  <si>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</si>
  <si>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</si>
  <si>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</si>
  <si>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</si>
  <si>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</si>
  <si>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</si>
  <si>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</si>
  <si>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</si>
  <si>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</si>
  <si>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</si>
  <si>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</si>
  <si>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</si>
  <si>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</si>
  <si>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</si>
  <si>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</si>
  <si>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</si>
  <si>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</si>
  <si>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</si>
  <si>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</si>
  <si>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</si>
  <si>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</si>
  <si>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</si>
  <si>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</si>
  <si>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</si>
  <si>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</si>
  <si>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</si>
  <si>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</si>
  <si>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</si>
  <si>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</si>
  <si>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</si>
  <si>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</si>
  <si>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</si>
  <si>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</si>
  <si>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</si>
  <si>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</si>
  <si>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</si>
  <si>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</si>
  <si>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</si>
  <si>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</si>
  <si>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</si>
  <si>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</si>
  <si>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</si>
  <si>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</si>
  <si>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</si>
  <si>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</si>
  <si>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</si>
  <si>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</si>
  <si>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</si>
  <si>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</si>
  <si>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</si>
  <si>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</si>
  <si>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</si>
  <si>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</si>
  <si>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</si>
  <si>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</si>
  <si>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</si>
  <si>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</si>
  <si>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</si>
  <si>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</si>
  <si>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</si>
  <si>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</si>
  <si>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</si>
  <si>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</si>
  <si>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</si>
  <si>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</si>
  <si>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</si>
  <si>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</si>
  <si>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</si>
  <si>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</si>
  <si>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</si>
  <si>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</si>
  <si>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</si>
  <si>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</si>
  <si>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</si>
  <si>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</si>
  <si>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</si>
  <si>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</si>
  <si>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</si>
  <si>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</si>
  <si>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</si>
  <si>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</si>
  <si>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</si>
  <si>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</si>
  <si>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</si>
  <si>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</si>
  <si>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</si>
  <si>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</si>
  <si>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</si>
  <si>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</si>
  <si>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</si>
  <si>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</si>
  <si>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</si>
  <si>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</si>
  <si>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</si>
  <si>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</si>
  <si>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</si>
  <si>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</si>
  <si>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</si>
  <si>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</si>
  <si>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</si>
  <si>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</si>
  <si>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</si>
  <si>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</si>
  <si>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</si>
  <si>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</si>
  <si>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</si>
  <si>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</si>
  <si>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</si>
  <si>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</si>
  <si>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</si>
  <si>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</si>
  <si>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</si>
  <si>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</si>
  <si>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</si>
  <si>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</si>
  <si>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</si>
  <si>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</si>
  <si>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</si>
  <si>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</si>
  <si>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</si>
  <si>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</si>
  <si>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</si>
  <si>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</si>
  <si>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</si>
  <si>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</si>
  <si>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</si>
  <si>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</si>
  <si>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</si>
  <si>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</si>
  <si>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</si>
  <si>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</si>
  <si>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</si>
  <si>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</si>
  <si>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</si>
  <si>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</si>
  <si>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</si>
  <si>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</si>
  <si>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</si>
  <si>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</si>
  <si>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</si>
  <si>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</si>
  <si>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</si>
  <si>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</si>
  <si>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</si>
  <si>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</si>
  <si>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</si>
  <si>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</si>
  <si>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</si>
  <si>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</si>
  <si>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</si>
  <si>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</si>
  <si>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</si>
  <si>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</si>
  <si>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</si>
  <si>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</si>
  <si>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</si>
  <si>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</si>
  <si>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</si>
  <si>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</si>
  <si>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</si>
  <si>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</si>
  <si>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</si>
  <si>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</si>
  <si>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</si>
  <si>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</si>
  <si>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</si>
  <si>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</si>
  <si>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</si>
  <si>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</si>
  <si>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</si>
  <si>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</si>
  <si>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</si>
  <si>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</si>
  <si>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</si>
  <si>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</si>
  <si>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</si>
  <si>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</si>
  <si>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</si>
  <si>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</si>
  <si>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</si>
  <si>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</si>
  <si>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</si>
  <si>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</si>
  <si>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</si>
  <si>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</si>
  <si>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</si>
  <si>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</si>
  <si>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</si>
  <si>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</si>
  <si>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</si>
  <si>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</si>
  <si>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</si>
  <si>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</si>
  <si>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</si>
  <si>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</si>
  <si>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</si>
  <si>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</si>
  <si>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</si>
  <si>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</si>
  <si>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</si>
  <si>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</si>
  <si>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</si>
  <si>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</si>
  <si>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</si>
  <si>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</si>
  <si>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</si>
  <si>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</si>
  <si>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</si>
  <si>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</si>
  <si>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</si>
  <si>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</si>
  <si>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</si>
  <si>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</si>
  <si>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</si>
  <si>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</si>
  <si>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</si>
  <si>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</si>
  <si>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</si>
  <si>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</si>
  <si>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</si>
  <si>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</si>
  <si>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</si>
  <si>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</si>
  <si>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</si>
  <si>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</si>
  <si>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</si>
  <si>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</si>
  <si>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</si>
  <si>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</si>
  <si>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</si>
  <si>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</si>
  <si>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</si>
  <si>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</si>
  <si>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</si>
  <si>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</si>
  <si>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</si>
  <si>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</si>
  <si>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</si>
  <si>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</si>
  <si>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</si>
  <si>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</si>
  <si>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</si>
  <si>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</si>
  <si>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</si>
  <si>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</si>
  <si>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</si>
  <si>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</si>
  <si>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</si>
  <si>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</si>
  <si>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</si>
  <si>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</si>
  <si>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</si>
  <si>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</si>
  <si>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</si>
  <si>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</si>
  <si>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</si>
  <si>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</si>
  <si>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</si>
  <si>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</si>
  <si>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</si>
  <si>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</si>
  <si>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</si>
  <si>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</si>
  <si>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</si>
  <si>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</si>
  <si>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</si>
  <si>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</si>
  <si>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</si>
  <si>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</si>
  <si>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</si>
  <si>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</si>
  <si>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</si>
  <si>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</si>
  <si>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</si>
  <si>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</si>
  <si>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</si>
  <si>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</si>
  <si>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</si>
  <si>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</si>
  <si>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</si>
  <si>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</si>
  <si>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</si>
  <si>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</si>
  <si>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</si>
  <si>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</si>
  <si>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</si>
  <si>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</si>
  <si>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</si>
  <si>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</si>
  <si>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</si>
  <si>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</si>
  <si>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</si>
  <si>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</si>
  <si>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</si>
  <si>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</si>
  <si>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</si>
  <si>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</si>
  <si>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</si>
  <si>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</si>
  <si>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</si>
  <si>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</si>
  <si>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</si>
  <si>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</si>
  <si>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</si>
  <si>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</si>
  <si>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</si>
  <si>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</si>
  <si>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</si>
  <si>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</si>
  <si>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</si>
  <si>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</si>
  <si>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</si>
  <si>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</si>
  <si>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</si>
  <si>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</si>
  <si>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</si>
  <si>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</si>
  <si>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</si>
  <si>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</si>
  <si>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</si>
  <si>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</si>
  <si>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</si>
  <si>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</si>
  <si>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</si>
  <si>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</si>
  <si>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</si>
  <si>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</si>
  <si>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</si>
  <si>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</si>
  <si>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</si>
  <si>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</si>
  <si>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</si>
  <si>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</si>
  <si>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</si>
  <si>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</si>
  <si>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</si>
  <si>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</si>
  <si>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</si>
  <si>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</si>
  <si>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</si>
  <si>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</si>
  <si>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</si>
  <si>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</si>
  <si>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</si>
  <si>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</si>
  <si>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</si>
  <si>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</si>
  <si>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</si>
  <si>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</si>
  <si>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</si>
  <si>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</si>
  <si>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</si>
  <si>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</si>
  <si>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</si>
  <si>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</si>
  <si>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</si>
  <si>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</si>
  <si>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</si>
  <si>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</si>
  <si>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</si>
  <si>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</si>
  <si>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</si>
  <si>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</si>
  <si>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</si>
  <si>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</si>
  <si>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</si>
  <si>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</si>
  <si>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</si>
  <si>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</si>
  <si>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</si>
  <si>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</si>
  <si>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</si>
  <si>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</si>
  <si>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</si>
  <si>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</si>
  <si>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</si>
  <si>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</si>
  <si>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</si>
  <si>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</si>
  <si>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</si>
  <si>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</si>
  <si>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</si>
  <si>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</si>
  <si>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</si>
  <si>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</si>
  <si>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</si>
  <si>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</si>
  <si>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</si>
  <si>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</si>
  <si>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</si>
  <si>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</si>
  <si>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</si>
  <si>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</si>
  <si>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</si>
  <si>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</si>
  <si>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</si>
  <si>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</si>
  <si>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</si>
  <si>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</si>
  <si>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</si>
  <si>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</si>
  <si>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</si>
  <si>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</si>
  <si>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</si>
  <si>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</si>
  <si>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</si>
  <si>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</si>
  <si>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</si>
  <si>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</si>
  <si>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</si>
  <si>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</si>
  <si>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</si>
  <si>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</si>
  <si>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</si>
  <si>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</si>
  <si>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</si>
  <si>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</si>
  <si>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</si>
  <si>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</si>
  <si>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</si>
  <si>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</si>
  <si>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</si>
  <si>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</si>
  <si>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</si>
  <si>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</si>
  <si>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</si>
  <si>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</si>
  <si>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</si>
  <si>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</si>
  <si>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</si>
  <si>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</si>
  <si>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</si>
  <si>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</si>
  <si>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</si>
  <si>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</si>
  <si>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</si>
  <si>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</si>
  <si>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</si>
  <si>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</si>
  <si>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</si>
  <si>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</si>
  <si>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</si>
  <si>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</si>
  <si>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</si>
  <si>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</si>
  <si>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</si>
  <si>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</si>
  <si>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</si>
  <si>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</si>
  <si>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</si>
  <si>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</si>
  <si>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</si>
  <si>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</si>
  <si>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</si>
  <si>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</si>
  <si>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</si>
  <si>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</si>
  <si>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</si>
  <si>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</si>
  <si>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</si>
  <si>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</si>
  <si>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</si>
  <si>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</si>
  <si>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</si>
  <si>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</si>
  <si>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</si>
  <si>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</si>
  <si>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</si>
  <si>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</si>
  <si>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</si>
  <si>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</si>
  <si>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</si>
  <si>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</si>
  <si>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</si>
  <si>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</si>
  <si>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</si>
  <si>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</si>
  <si>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</si>
  <si>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</si>
  <si>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</si>
  <si>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</si>
  <si>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</si>
  <si>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</si>
  <si>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</si>
  <si>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</si>
  <si>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</si>
  <si>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</si>
  <si>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</si>
  <si>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</si>
  <si>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</si>
  <si>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</si>
  <si>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</si>
  <si>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</si>
  <si>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</si>
  <si>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</si>
  <si>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</si>
  <si>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</si>
  <si>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</si>
  <si>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</si>
  <si>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</si>
  <si>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</si>
  <si>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</si>
  <si>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</si>
  <si>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</si>
  <si>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</si>
  <si>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</si>
  <si>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</si>
  <si>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</si>
  <si>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</si>
  <si>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</si>
  <si>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</si>
  <si>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</si>
  <si>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</si>
  <si>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</si>
  <si>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</si>
  <si>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</si>
  <si>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</si>
  <si>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</si>
  <si>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</si>
  <si>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</si>
  <si>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</si>
  <si>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</si>
  <si>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</si>
  <si>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</si>
  <si>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</si>
  <si>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</si>
  <si>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</si>
  <si>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</si>
  <si>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</si>
  <si>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</si>
  <si>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</si>
  <si>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</si>
  <si>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</si>
  <si>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</si>
  <si>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</si>
  <si>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</si>
  <si>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</si>
  <si>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</si>
  <si>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</si>
  <si>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</si>
  <si>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</si>
  <si>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</si>
  <si>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</si>
  <si>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</si>
  <si>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</si>
  <si>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</si>
  <si>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</si>
  <si>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</si>
  <si>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</si>
  <si>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</si>
  <si>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</si>
  <si>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</si>
  <si>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</si>
  <si>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</si>
  <si>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</si>
  <si>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</si>
  <si>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</si>
  <si>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</si>
  <si>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</si>
  <si>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</si>
  <si>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</si>
  <si>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</si>
  <si>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</si>
  <si>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</si>
  <si>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</si>
  <si>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</si>
  <si>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</si>
  <si>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</si>
  <si>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</si>
  <si>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</si>
  <si>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</si>
  <si>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</si>
  <si>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</si>
  <si>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</si>
  <si>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</si>
  <si>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</si>
  <si>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</si>
  <si>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</si>
  <si>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</si>
  <si>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</si>
  <si>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</si>
  <si>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</si>
  <si>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</si>
  <si>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</si>
  <si>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</si>
  <si>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</si>
  <si>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</si>
  <si>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</si>
  <si>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</si>
  <si>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</si>
  <si>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</si>
  <si>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</si>
  <si>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</si>
  <si>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</si>
  <si>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</si>
  <si>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</si>
  <si>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</si>
  <si>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</si>
  <si>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</si>
  <si>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</si>
  <si>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</si>
  <si>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</si>
  <si>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</si>
  <si>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</si>
  <si>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</si>
  <si>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</si>
  <si>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</si>
  <si>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</si>
  <si>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</si>
  <si>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</si>
  <si>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</si>
  <si>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</si>
  <si>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</si>
  <si>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</si>
  <si>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</si>
  <si>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</si>
  <si>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</si>
  <si>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</si>
  <si>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</si>
  <si>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</si>
  <si>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</si>
  <si>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</si>
  <si>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</si>
  <si>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</si>
  <si>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</si>
  <si>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</si>
  <si>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</si>
  <si>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</si>
  <si>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</si>
  <si>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</si>
  <si>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</si>
  <si>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</si>
  <si>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</si>
  <si>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</si>
  <si>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</si>
  <si>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</si>
  <si>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</si>
  <si>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</si>
  <si>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</si>
  <si>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</si>
  <si>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</si>
  <si>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</si>
  <si>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</si>
  <si>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</si>
  <si>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</si>
  <si>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</si>
  <si>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</si>
  <si>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</si>
  <si>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</si>
  <si>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</si>
  <si>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</si>
  <si>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</si>
  <si>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</si>
  <si>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</si>
  <si>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</si>
  <si>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</si>
  <si>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</si>
  <si>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</si>
  <si>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</si>
  <si>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</si>
  <si>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</si>
  <si>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</si>
  <si>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</si>
  <si>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</si>
  <si>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</si>
  <si>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</si>
  <si>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</si>
  <si>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</si>
  <si>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</si>
  <si>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</si>
  <si>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</si>
  <si>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</si>
  <si>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</si>
  <si>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</si>
  <si>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</si>
  <si>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</si>
  <si>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</si>
  <si>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</si>
  <si>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</si>
  <si>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</si>
  <si>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</si>
  <si>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</si>
  <si>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</si>
  <si>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</si>
  <si>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</si>
  <si>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</si>
  <si>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</si>
  <si>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</si>
  <si>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</si>
  <si>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</si>
  <si>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</si>
  <si>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</si>
  <si>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</si>
  <si>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</si>
  <si>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</si>
  <si>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</si>
  <si>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</si>
  <si>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</si>
  <si>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</si>
  <si>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</si>
  <si>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</si>
  <si>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</si>
  <si>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</si>
  <si>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</si>
  <si>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</si>
  <si>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</si>
  <si>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</si>
  <si>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</si>
  <si>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</si>
  <si>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</si>
  <si>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</si>
  <si>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</si>
  <si>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</si>
  <si>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</si>
  <si>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</si>
  <si>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</si>
  <si>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</si>
  <si>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</si>
  <si>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</si>
  <si>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</si>
  <si>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</si>
  <si>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</si>
  <si>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</si>
  <si>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</si>
  <si>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</si>
  <si>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</si>
  <si>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</si>
  <si>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</si>
  <si>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</si>
  <si>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</si>
  <si>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</si>
  <si>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</si>
  <si>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</si>
  <si>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</si>
  <si>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</si>
  <si>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</si>
  <si>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</si>
  <si>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</si>
  <si>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</si>
  <si>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</si>
  <si>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</si>
  <si>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</si>
  <si>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</si>
  <si>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</si>
  <si>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</si>
  <si>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</si>
  <si>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</si>
  <si>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</si>
  <si>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</si>
  <si>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</si>
  <si>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</si>
  <si>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</si>
  <si>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</si>
  <si>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</si>
  <si>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</si>
  <si>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</si>
  <si>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</si>
  <si>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</si>
  <si>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</si>
  <si>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</si>
  <si>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</si>
  <si>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</si>
  <si>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</si>
  <si>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</si>
  <si>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</si>
  <si>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</si>
  <si>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</si>
  <si>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</si>
  <si>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</si>
  <si>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</si>
  <si>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</si>
  <si>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</si>
  <si>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</si>
  <si>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</si>
  <si>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</si>
  <si>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</si>
  <si>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</si>
  <si>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</si>
  <si>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</si>
  <si>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</si>
  <si>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</si>
  <si>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</si>
  <si>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</si>
  <si>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</si>
  <si>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</si>
  <si>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</si>
  <si>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</si>
  <si>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</si>
  <si>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</si>
  <si>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</si>
  <si>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</si>
  <si>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</si>
  <si>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</si>
  <si>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</si>
  <si>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</si>
  <si>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</si>
  <si>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</si>
  <si>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</si>
  <si>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</si>
  <si>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</si>
  <si>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</si>
  <si>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</si>
  <si>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</si>
  <si>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</si>
  <si>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</si>
  <si>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</si>
  <si>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</si>
  <si>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</si>
  <si>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</si>
  <si>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</si>
  <si>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</si>
  <si>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</si>
  <si>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</si>
  <si>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</si>
  <si>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</si>
  <si>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</si>
  <si>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</si>
  <si>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</si>
  <si>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</si>
  <si>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</si>
  <si>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</si>
  <si>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</si>
  <si>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</si>
  <si>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</si>
  <si>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</si>
  <si>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</si>
  <si>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</si>
  <si>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</si>
  <si>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</si>
  <si>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</si>
  <si>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</si>
  <si>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</si>
  <si>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</si>
  <si>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</si>
  <si>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</si>
  <si>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</si>
  <si>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</si>
  <si>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</si>
  <si>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</si>
  <si>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</si>
  <si>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</si>
  <si>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</si>
  <si>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</si>
  <si>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</si>
  <si>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</si>
  <si>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</si>
  <si>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</si>
  <si>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</si>
  <si>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</si>
  <si>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</si>
  <si>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</si>
  <si>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</si>
  <si>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</si>
  <si>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</si>
  <si>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</si>
  <si>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</si>
  <si>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</si>
  <si>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</si>
  <si>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</si>
  <si>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</si>
  <si>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</si>
  <si>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</si>
  <si>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</si>
  <si>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</si>
  <si>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</si>
  <si>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</si>
  <si>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</si>
  <si>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</si>
  <si>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</si>
  <si>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</si>
  <si>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</si>
  <si>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</si>
  <si>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</si>
  <si>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</si>
  <si>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</si>
  <si>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</si>
  <si>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</si>
  <si>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</si>
  <si>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</si>
  <si>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</si>
  <si>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</si>
  <si>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</si>
  <si>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</si>
  <si>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</si>
  <si>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</si>
  <si>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</si>
  <si>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</si>
  <si>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</si>
  <si>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</si>
  <si>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</si>
  <si>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</si>
  <si>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</si>
  <si>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</si>
  <si>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</si>
  <si>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</si>
  <si>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</si>
  <si>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</si>
  <si>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</si>
  <si>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</si>
  <si>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</si>
  <si>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</si>
  <si>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</si>
  <si>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</si>
  <si>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</si>
  <si>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</si>
  <si>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</si>
  <si>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</si>
  <si>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</si>
  <si>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</si>
  <si>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</si>
  <si>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</si>
  <si>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</si>
  <si>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</si>
  <si>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</si>
  <si>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</si>
  <si>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</si>
  <si>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</si>
  <si>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</si>
  <si>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</si>
  <si>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</si>
  <si>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</si>
  <si>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</si>
  <si>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</si>
  <si>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</si>
  <si>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</si>
  <si>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</si>
  <si>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</si>
  <si>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</si>
  <si>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</si>
  <si>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</si>
  <si>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</si>
  <si>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</si>
  <si>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</si>
  <si>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</si>
  <si>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</si>
  <si>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</si>
  <si>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</si>
  <si>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</si>
  <si>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</si>
  <si>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</si>
  <si>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</si>
  <si>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</si>
  <si>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</si>
  <si>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</si>
  <si>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</si>
  <si>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</si>
  <si>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</si>
  <si>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</si>
  <si>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</si>
  <si>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</si>
  <si>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</si>
  <si>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</si>
  <si>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</si>
  <si>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</si>
  <si>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</si>
  <si>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</si>
  <si>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</si>
  <si>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</si>
  <si>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</si>
  <si>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</si>
  <si>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</si>
  <si>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</si>
  <si>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</si>
  <si>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</si>
  <si>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</si>
  <si>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</si>
  <si>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</si>
  <si>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</si>
  <si>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</si>
  <si>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</si>
  <si>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</si>
  <si>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</si>
  <si>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</si>
  <si>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</si>
  <si>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</si>
  <si>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</si>
  <si>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</si>
  <si>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</si>
  <si>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</si>
  <si>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</si>
  <si>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</si>
  <si>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</si>
  <si>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</si>
  <si>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</si>
  <si>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</si>
  <si>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</si>
  <si>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</si>
  <si>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</si>
  <si>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</si>
  <si>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</si>
  <si>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</si>
  <si>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</si>
  <si>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</si>
  <si>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</si>
  <si>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</si>
  <si>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</si>
  <si>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</si>
  <si>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</si>
  <si>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</si>
  <si>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</si>
  <si>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</si>
  <si>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</si>
  <si>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</si>
  <si>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</si>
  <si>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</si>
  <si>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</si>
  <si>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</si>
  <si>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</si>
  <si>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</si>
  <si>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</si>
  <si>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</si>
  <si>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</si>
  <si>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</si>
  <si>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</si>
  <si>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</si>
  <si>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</si>
  <si>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</si>
  <si>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</si>
  <si>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</si>
  <si>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</si>
  <si>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</si>
  <si>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</si>
  <si>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</si>
  <si>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</si>
  <si>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</si>
  <si>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</si>
  <si>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</si>
  <si>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</si>
  <si>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</si>
  <si>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</si>
  <si>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</si>
  <si>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</si>
  <si>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</si>
  <si>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</si>
  <si>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</si>
  <si>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</si>
  <si>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</si>
  <si>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</si>
  <si>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</si>
  <si>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</si>
  <si>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</si>
  <si>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</si>
  <si>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</si>
  <si>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</si>
  <si>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</si>
  <si>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</si>
  <si>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</si>
  <si>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</si>
  <si>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</si>
  <si>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</si>
  <si>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</si>
  <si>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</si>
  <si>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</si>
  <si>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</si>
  <si>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</si>
  <si>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</si>
  <si>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</si>
  <si>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</si>
  <si>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</si>
  <si>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</si>
  <si>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</si>
  <si>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</si>
  <si>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</si>
  <si>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</si>
  <si>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</si>
  <si>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</si>
  <si>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</si>
  <si>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</si>
  <si>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</si>
  <si>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</si>
  <si>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</si>
  <si>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</si>
  <si>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</si>
  <si>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</si>
  <si>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</si>
  <si>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</si>
  <si>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</si>
  <si>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</si>
  <si>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</si>
  <si>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</si>
  <si>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</si>
  <si>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</si>
  <si>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</si>
  <si>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</si>
  <si>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</si>
  <si>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</si>
  <si>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</si>
  <si>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</si>
  <si>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</si>
  <si>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</si>
  <si>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</si>
  <si>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</si>
  <si>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</si>
  <si>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</si>
  <si>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</si>
  <si>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</si>
  <si>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</si>
  <si>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</si>
  <si>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</si>
  <si>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</si>
  <si>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</si>
  <si>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</si>
  <si>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</si>
  <si>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</si>
  <si>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</si>
  <si>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</si>
  <si>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</si>
  <si>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</si>
  <si>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</si>
  <si>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</si>
  <si>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</si>
  <si>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</si>
  <si>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</si>
  <si>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</si>
  <si>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</si>
  <si>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</si>
  <si>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</si>
  <si>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</si>
  <si>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</si>
  <si>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</si>
  <si>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</si>
  <si>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</si>
  <si>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</si>
  <si>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</si>
  <si>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</si>
  <si>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</si>
  <si>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</si>
  <si>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</si>
  <si>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</si>
  <si>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</si>
  <si>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</si>
  <si>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</si>
  <si>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</si>
  <si>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</si>
  <si>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</si>
  <si>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</si>
  <si>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</si>
  <si>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</si>
  <si>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</si>
  <si>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</si>
  <si>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</si>
  <si>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</si>
  <si>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</si>
  <si>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</si>
  <si>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</si>
  <si>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</si>
  <si>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</si>
  <si>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</si>
  <si>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</si>
  <si>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</si>
  <si>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</si>
  <si>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</si>
  <si>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</si>
  <si>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</si>
  <si>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</si>
  <si>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</si>
  <si>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</si>
  <si>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</si>
  <si>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</si>
  <si>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</si>
  <si>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</si>
  <si>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</si>
  <si>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</si>
  <si>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</si>
  <si>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</si>
  <si>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</si>
  <si>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</si>
  <si>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</si>
  <si>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</si>
  <si>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</si>
  <si>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</si>
  <si>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</si>
  <si>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</si>
  <si>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</si>
  <si>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</si>
  <si>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</si>
  <si>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</si>
  <si>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</si>
  <si>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</si>
  <si>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</si>
  <si>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</si>
  <si>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</si>
  <si>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</si>
  <si>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</si>
  <si>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</si>
  <si>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</si>
  <si>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</si>
  <si>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</si>
  <si>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</si>
  <si>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</si>
  <si>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</si>
  <si>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</si>
  <si>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</si>
  <si>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</si>
  <si>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</si>
  <si>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</si>
  <si>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</si>
  <si>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</si>
  <si>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</si>
  <si>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</si>
  <si>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</si>
  <si>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</si>
  <si>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</si>
  <si>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</si>
  <si>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</si>
  <si>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</si>
  <si>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</si>
  <si>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</si>
  <si>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</si>
  <si>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</si>
  <si>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</si>
  <si>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</si>
  <si>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</si>
  <si>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</si>
  <si>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</si>
  <si>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</si>
  <si>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</si>
  <si>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</si>
  <si>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</si>
  <si>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</si>
  <si>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</si>
  <si>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</si>
  <si>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</si>
  <si>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</si>
  <si>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</si>
  <si>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</si>
  <si>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</si>
  <si>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</si>
  <si>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</si>
  <si>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</si>
  <si>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</si>
  <si>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</si>
  <si>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</si>
  <si>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</si>
  <si>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</si>
  <si>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</si>
  <si>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</si>
  <si>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</si>
  <si>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</si>
  <si>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</si>
  <si>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</si>
  <si>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</si>
  <si>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</si>
  <si>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</si>
  <si>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</si>
  <si>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</si>
  <si>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</si>
  <si>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</si>
  <si>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</si>
  <si>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</si>
  <si>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</si>
  <si>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</si>
  <si>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</si>
  <si>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</si>
  <si>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</si>
  <si>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</si>
  <si>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</si>
  <si>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</si>
  <si>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</si>
  <si>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</si>
  <si>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</si>
  <si>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</si>
  <si>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</si>
  <si>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</si>
  <si>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</si>
  <si>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</si>
  <si>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</si>
  <si>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</si>
  <si>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</si>
  <si>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</si>
  <si>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</si>
  <si>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</si>
  <si>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</si>
  <si>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</si>
  <si>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</si>
  <si>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</si>
  <si>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</si>
  <si>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</si>
  <si>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</si>
  <si>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</si>
  <si>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</si>
  <si>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</si>
  <si>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</si>
  <si>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</si>
  <si>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</si>
  <si>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</si>
  <si>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</si>
  <si>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</si>
  <si>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</si>
  <si>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</si>
  <si>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</si>
  <si>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</si>
  <si>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</si>
  <si>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</si>
  <si>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</si>
  <si>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</si>
  <si>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</si>
  <si>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</si>
  <si>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</si>
  <si>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</si>
  <si>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</si>
  <si>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</si>
  <si>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</si>
  <si>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</si>
  <si>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</si>
  <si>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</si>
  <si>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</si>
  <si>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</si>
  <si>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</si>
  <si>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</si>
  <si>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</si>
  <si>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</si>
  <si>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</si>
  <si>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</si>
  <si>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</si>
  <si>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</si>
  <si>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</si>
  <si>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</si>
  <si>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</si>
  <si>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</si>
  <si>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</si>
  <si>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</si>
  <si>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</si>
  <si>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</si>
  <si>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</si>
  <si>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</si>
  <si>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</si>
  <si>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</si>
  <si>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</si>
  <si>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</si>
  <si>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</si>
  <si>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</si>
  <si>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</si>
  <si>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</si>
  <si>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</si>
  <si>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</si>
  <si>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</si>
  <si>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</si>
  <si>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</si>
  <si>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</si>
  <si>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</si>
  <si>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</si>
  <si>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</si>
  <si>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</si>
  <si>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</si>
  <si>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</si>
  <si>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</si>
  <si>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</si>
  <si>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</si>
  <si>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</si>
  <si>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</si>
  <si>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</si>
  <si>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</si>
  <si>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</si>
  <si>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</si>
  <si>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</si>
  <si>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</si>
  <si>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</si>
  <si>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</si>
  <si>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</si>
  <si>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</si>
  <si>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</si>
  <si>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</si>
  <si>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</si>
  <si>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</si>
  <si>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</si>
  <si>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</si>
  <si>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</si>
  <si>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</si>
  <si>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</si>
  <si>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</si>
  <si>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</si>
  <si>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</si>
  <si>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</si>
  <si>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</si>
  <si>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</si>
  <si>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</si>
  <si>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</si>
  <si>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</si>
  <si>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</si>
  <si>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</si>
  <si>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</si>
  <si>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</si>
  <si>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</si>
  <si>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</si>
  <si>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</si>
  <si>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</si>
  <si>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</si>
  <si>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</si>
  <si>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</si>
  <si>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</si>
  <si>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</si>
  <si>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</si>
  <si>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</si>
  <si>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</si>
  <si>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</si>
  <si>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</si>
  <si>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</si>
  <si>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</si>
  <si>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</si>
  <si>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</si>
  <si>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</si>
  <si>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</si>
  <si>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</si>
  <si>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</si>
  <si>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</si>
  <si>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</si>
  <si>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</si>
  <si>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</si>
  <si>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</si>
  <si>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</si>
  <si>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</si>
  <si>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</si>
  <si>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</si>
  <si>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</si>
  <si>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</si>
  <si>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</si>
  <si>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</si>
  <si>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</si>
  <si>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</si>
  <si>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</si>
  <si>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</si>
  <si>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</si>
  <si>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</si>
  <si>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</si>
  <si>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</si>
  <si>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</si>
  <si>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</si>
  <si>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</si>
  <si>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</si>
  <si>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</si>
  <si>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</si>
  <si>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</si>
  <si>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</si>
  <si>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</si>
  <si>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</si>
  <si>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</si>
  <si>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</si>
  <si>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</si>
  <si>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</si>
  <si>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</si>
  <si>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</si>
  <si>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</si>
  <si>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</si>
  <si>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</si>
  <si>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</si>
  <si>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</si>
  <si>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</si>
  <si>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</si>
  <si>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</si>
  <si>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</si>
  <si>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</si>
  <si>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</si>
  <si>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</si>
  <si>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</si>
  <si>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</si>
  <si>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</si>
  <si>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</si>
  <si>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</si>
  <si>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</si>
  <si>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</si>
  <si>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</si>
  <si>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</si>
  <si>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</si>
  <si>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</si>
  <si>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</si>
  <si>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</si>
  <si>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</si>
  <si>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</si>
  <si>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</si>
  <si>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</si>
  <si>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</si>
  <si>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</si>
  <si>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</si>
  <si>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</si>
  <si>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</si>
  <si>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</si>
  <si>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</si>
  <si>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</si>
  <si>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</si>
  <si>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</si>
  <si>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</si>
  <si>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</si>
  <si>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</si>
  <si>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</si>
  <si>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</si>
  <si>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</si>
  <si>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</si>
  <si>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</si>
  <si>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</si>
  <si>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</si>
  <si>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</si>
  <si>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</si>
  <si>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</si>
  <si>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</si>
  <si>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</si>
  <si>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</si>
  <si>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</si>
  <si>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</si>
  <si>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</si>
  <si>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</si>
  <si>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</si>
  <si>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</si>
  <si>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</si>
  <si>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</si>
  <si>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</si>
  <si>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</si>
  <si>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</si>
  <si>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</si>
  <si>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</si>
  <si>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</si>
  <si>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</si>
  <si>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</si>
  <si>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</si>
  <si>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</si>
  <si>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</si>
  <si>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</si>
  <si>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</si>
  <si>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</si>
  <si>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</si>
  <si>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</si>
  <si>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</si>
  <si>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</si>
  <si>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</si>
  <si>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</si>
  <si>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</si>
  <si>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</si>
  <si>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</si>
  <si>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</si>
  <si>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</si>
  <si>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</si>
  <si>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</si>
  <si>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</si>
  <si>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</si>
  <si>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</si>
  <si>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</si>
  <si>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</si>
  <si>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</si>
  <si>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</si>
  <si>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</si>
  <si>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</si>
  <si>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</si>
  <si>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</si>
  <si>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</si>
  <si>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</si>
  <si>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</si>
  <si>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</si>
  <si>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</si>
  <si>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</si>
  <si>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</si>
  <si>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</si>
  <si>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</si>
  <si>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</si>
  <si>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</si>
  <si>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</si>
  <si>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</si>
  <si>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</si>
  <si>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</si>
  <si>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</si>
  <si>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</si>
  <si>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</si>
  <si>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</si>
  <si>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</si>
  <si>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</si>
  <si>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</si>
  <si>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</si>
  <si>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</si>
  <si>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</si>
  <si>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</si>
  <si>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</si>
  <si>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</si>
  <si>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</si>
  <si>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</si>
  <si>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</si>
  <si>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</si>
  <si>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</si>
  <si>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</si>
  <si>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</si>
  <si>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</si>
  <si>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</si>
  <si>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</si>
  <si>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</si>
  <si>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</si>
  <si>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</si>
  <si>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</si>
  <si>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</si>
  <si>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</si>
  <si>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</si>
  <si>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</si>
  <si>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</si>
  <si>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</si>
  <si>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</si>
  <si>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</si>
  <si>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</si>
  <si>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</si>
  <si>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</si>
  <si>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</si>
  <si>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</si>
  <si>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</si>
  <si>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</si>
  <si>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</si>
  <si>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</si>
  <si>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</si>
  <si>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</si>
  <si>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</si>
  <si>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</si>
  <si>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</si>
  <si>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</si>
  <si>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</si>
  <si>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</si>
  <si>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</si>
  <si>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</si>
  <si>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</si>
  <si>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</si>
  <si>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</si>
  <si>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</si>
  <si>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</si>
  <si>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</si>
  <si>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</si>
  <si>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</si>
  <si>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</si>
  <si>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</si>
  <si>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</si>
  <si>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</si>
  <si>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</si>
  <si>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</si>
  <si>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</si>
  <si>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</si>
  <si>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</si>
  <si>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</si>
  <si>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</si>
  <si>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</si>
  <si>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</si>
  <si>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</si>
  <si>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</si>
  <si>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</si>
  <si>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</si>
  <si>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</si>
  <si>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</si>
  <si>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</si>
  <si>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</si>
  <si>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</si>
  <si>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</si>
  <si>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</si>
  <si>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</si>
  <si>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</si>
  <si>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</si>
  <si>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</si>
  <si>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</si>
  <si>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</si>
  <si>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</si>
  <si>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</si>
  <si>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</si>
  <si>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</si>
  <si>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</si>
  <si>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</si>
  <si>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</si>
  <si>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</si>
  <si>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</si>
  <si>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</si>
  <si>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</si>
  <si>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</si>
  <si>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</si>
  <si>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</si>
  <si>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</si>
  <si>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</si>
  <si>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</si>
  <si>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</si>
  <si>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</si>
  <si>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</si>
  <si>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</si>
  <si>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</si>
  <si>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</si>
  <si>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</si>
  <si>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</si>
  <si>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</si>
  <si>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</si>
  <si>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</si>
  <si>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</si>
  <si>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</si>
  <si>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</si>
  <si>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</si>
  <si>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</si>
  <si>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</si>
  <si>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</si>
  <si>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</si>
  <si>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</si>
  <si>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</si>
  <si>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</si>
  <si>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</si>
  <si>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</si>
  <si>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</si>
  <si>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</si>
  <si>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</si>
  <si>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</si>
  <si>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</si>
  <si>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</si>
  <si>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</si>
  <si>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</si>
  <si>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</si>
  <si>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</si>
  <si>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</si>
  <si>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</si>
  <si>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</si>
  <si>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</si>
  <si>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</si>
  <si>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</si>
  <si>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</si>
  <si>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</si>
  <si>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</si>
  <si>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</si>
  <si>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</si>
  <si>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</si>
  <si>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</si>
  <si>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</si>
  <si>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</si>
  <si>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</si>
  <si>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</si>
  <si>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</si>
  <si>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</si>
  <si>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</si>
  <si>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</si>
  <si>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</si>
  <si>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</si>
  <si>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</si>
  <si>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</si>
  <si>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</si>
  <si>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</si>
  <si>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</si>
  <si>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</si>
  <si>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</si>
  <si>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</si>
  <si>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</si>
  <si>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</si>
  <si>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</si>
  <si>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</si>
  <si>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</si>
  <si>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</si>
  <si>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</si>
  <si>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</si>
  <si>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</si>
  <si>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</si>
  <si>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</si>
  <si>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</si>
  <si>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</si>
  <si>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</si>
  <si>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</si>
  <si>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</si>
  <si>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</si>
  <si>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</si>
  <si>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</si>
  <si>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</si>
  <si>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</si>
  <si>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</si>
  <si>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</si>
  <si>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</si>
  <si>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</si>
  <si>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</si>
  <si>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</si>
  <si>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</si>
  <si>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</si>
  <si>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</si>
  <si>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</si>
  <si>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</si>
  <si>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</si>
  <si>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</si>
  <si>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</si>
  <si>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</si>
  <si>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</si>
  <si>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</si>
  <si>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</si>
  <si>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</si>
  <si>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</si>
  <si>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</si>
  <si>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</si>
  <si>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</si>
  <si>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</si>
  <si>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</si>
  <si>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</si>
  <si>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</si>
  <si>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</si>
  <si>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</si>
  <si>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</si>
  <si>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</si>
  <si>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</si>
  <si>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</si>
  <si>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</si>
  <si>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</si>
  <si>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</si>
  <si>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</si>
  <si>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</si>
  <si>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</si>
  <si>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</si>
  <si>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</si>
  <si>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</si>
  <si>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</si>
  <si>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</si>
  <si>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</si>
  <si>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</si>
  <si>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</si>
  <si>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</si>
  <si>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</si>
  <si>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</si>
  <si>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</si>
  <si>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</si>
  <si>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</si>
  <si>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</si>
  <si>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</si>
  <si>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</si>
  <si>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</si>
  <si>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</si>
  <si>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</si>
  <si>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</si>
  <si>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</si>
  <si>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</si>
  <si>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</si>
  <si>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</si>
  <si>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</si>
  <si>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</si>
  <si>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</si>
  <si>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</si>
  <si>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</si>
  <si>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</si>
  <si>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</si>
  <si>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</si>
  <si>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</si>
  <si>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</si>
  <si>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</si>
  <si>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</si>
  <si>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</si>
  <si>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</si>
  <si>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</si>
  <si>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</si>
  <si>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</si>
  <si>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</si>
  <si>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</si>
  <si>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</si>
  <si>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</si>
  <si>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</si>
  <si>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</si>
  <si>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</si>
  <si>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</si>
  <si>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</si>
  <si>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</si>
  <si>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</si>
  <si>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</si>
  <si>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</si>
  <si>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</si>
  <si>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</si>
  <si>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</si>
  <si>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</si>
  <si>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</si>
  <si>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</si>
  <si>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</si>
  <si>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</si>
  <si>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</si>
  <si>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</si>
  <si>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</si>
  <si>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</si>
  <si>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</si>
  <si>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</si>
  <si>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</si>
  <si>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</si>
  <si>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</si>
  <si>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</si>
  <si>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</si>
  <si>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</si>
  <si>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</si>
  <si>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</si>
  <si>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</si>
  <si>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</si>
  <si>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</si>
  <si>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</si>
  <si>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</si>
  <si>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</si>
  <si>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</si>
  <si>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</si>
  <si>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</si>
  <si>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</si>
  <si>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</si>
  <si>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</si>
  <si>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</si>
  <si>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</si>
  <si>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</si>
  <si>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</si>
  <si>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</si>
  <si>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</si>
  <si>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</si>
  <si>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</si>
  <si>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</si>
  <si>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</si>
  <si>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</si>
  <si>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</si>
  <si>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</si>
  <si>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</si>
  <si>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</si>
  <si>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</si>
  <si>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</si>
  <si>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</si>
  <si>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</si>
  <si>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</si>
  <si>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</si>
  <si>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</si>
  <si>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</si>
  <si>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</si>
  <si>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</si>
  <si>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</si>
  <si>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</si>
  <si>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</si>
  <si>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</si>
  <si>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</si>
  <si>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</si>
  <si>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</si>
  <si>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</si>
  <si>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</si>
  <si>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</si>
  <si>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</si>
  <si>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</si>
  <si>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</si>
  <si>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</si>
  <si>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</si>
  <si>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</si>
  <si>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</si>
  <si>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</si>
  <si>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</si>
  <si>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</si>
  <si>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</si>
  <si>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</si>
  <si>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</si>
  <si>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</si>
  <si>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</si>
  <si>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</si>
  <si>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</si>
  <si>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</si>
  <si>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</si>
  <si>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</si>
  <si>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</si>
  <si>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</si>
  <si>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</si>
  <si>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</si>
  <si>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</si>
  <si>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</si>
  <si>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</si>
  <si>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</si>
  <si>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</si>
  <si>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</si>
  <si>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</si>
  <si>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</si>
  <si>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</si>
  <si>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</si>
  <si>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</si>
  <si>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</si>
  <si>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</si>
  <si>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</si>
  <si>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</si>
  <si>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</si>
  <si>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</si>
  <si>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</si>
  <si>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</si>
  <si>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</si>
  <si>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</si>
  <si>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</si>
  <si>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</si>
  <si>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</si>
  <si>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</si>
  <si>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</si>
  <si>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</si>
  <si>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</si>
  <si>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</si>
  <si>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</si>
  <si>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</si>
  <si>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</si>
  <si>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</si>
  <si>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</si>
  <si>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</si>
  <si>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</si>
  <si>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</si>
  <si>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</si>
  <si>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</si>
  <si>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</si>
  <si>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</si>
  <si>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</si>
  <si>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</si>
  <si>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</si>
  <si>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</si>
  <si>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</si>
  <si>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</si>
  <si>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</si>
  <si>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</si>
  <si>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</si>
  <si>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</si>
  <si>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</si>
  <si>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</si>
  <si>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</si>
  <si>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</si>
  <si>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</si>
  <si>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</si>
  <si>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</si>
  <si>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</si>
  <si>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</si>
  <si>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</si>
  <si>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</si>
  <si>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</si>
  <si>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</si>
  <si>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</si>
  <si>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</si>
  <si>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</si>
  <si>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</si>
  <si>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</si>
  <si>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</si>
  <si>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</si>
  <si>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</si>
  <si>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</si>
  <si>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</si>
  <si>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</si>
  <si>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</si>
  <si>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</si>
  <si>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</si>
  <si>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</si>
  <si>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</si>
  <si>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</si>
  <si>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</si>
  <si>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</si>
  <si>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</si>
  <si>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</si>
  <si>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</si>
  <si>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</si>
  <si>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</si>
  <si>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</si>
  <si>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</si>
  <si>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</si>
  <si>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</si>
  <si>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</si>
  <si>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</si>
  <si>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</si>
  <si>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</si>
  <si>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</si>
  <si>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</si>
  <si>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</si>
  <si>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</si>
  <si>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</si>
  <si>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</si>
  <si>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</si>
  <si>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</si>
  <si>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</si>
  <si>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</si>
  <si>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</si>
  <si>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</si>
  <si>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</si>
  <si>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</si>
  <si>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</si>
  <si>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</si>
  <si>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</si>
  <si>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</si>
  <si>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</si>
  <si>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</si>
  <si>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</si>
  <si>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</si>
  <si>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</si>
  <si>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</si>
  <si>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</si>
  <si>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</si>
  <si>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</si>
  <si>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</si>
  <si>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</si>
  <si>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</si>
  <si>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</si>
  <si>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</si>
  <si>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</si>
  <si>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</si>
  <si>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</si>
  <si>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</si>
  <si>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</si>
  <si>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</si>
  <si>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</si>
  <si>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</si>
  <si>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</si>
  <si>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</si>
  <si>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</si>
  <si>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</si>
  <si>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</si>
  <si>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</si>
  <si>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</si>
  <si>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</si>
  <si>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</si>
  <si>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</si>
  <si>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</si>
  <si>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</si>
  <si>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</si>
  <si>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</si>
  <si>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</si>
  <si>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</si>
  <si>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</si>
  <si>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</si>
  <si>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</si>
  <si>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</si>
  <si>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</si>
  <si>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</si>
  <si>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</si>
  <si>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</si>
  <si>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</si>
  <si>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</si>
  <si>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</si>
  <si>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</si>
  <si>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</si>
  <si>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</si>
  <si>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</si>
  <si>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</si>
  <si>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</si>
  <si>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</si>
  <si>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</si>
  <si>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</si>
  <si>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</si>
  <si>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</si>
  <si>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</si>
  <si>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</si>
  <si>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</si>
  <si>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</si>
  <si>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</si>
  <si>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</si>
  <si>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</si>
  <si>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</si>
  <si>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</si>
  <si>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</si>
  <si>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</si>
  <si>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</si>
  <si>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</si>
  <si>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</si>
  <si>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</si>
  <si>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</si>
  <si>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</si>
  <si>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</si>
  <si>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</si>
  <si>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</si>
  <si>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</si>
  <si>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</si>
  <si>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</si>
  <si>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</si>
  <si>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</si>
  <si>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</si>
  <si>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</si>
  <si>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</si>
  <si>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</si>
  <si>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</si>
  <si>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</si>
  <si>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</si>
  <si>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</si>
  <si>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</si>
  <si>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</si>
  <si>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</si>
  <si>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</si>
  <si>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</si>
  <si>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</si>
  <si>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</si>
  <si>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</si>
  <si>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</si>
  <si>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</si>
  <si>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</si>
  <si>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</si>
  <si>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</si>
  <si>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</si>
  <si>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</si>
  <si>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</si>
  <si>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</si>
  <si>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</si>
  <si>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</si>
  <si>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</si>
  <si>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</si>
  <si>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</si>
  <si>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</si>
  <si>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</si>
  <si>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</si>
  <si>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</si>
  <si>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</si>
  <si>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</si>
  <si>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</si>
  <si>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</si>
  <si>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</si>
  <si>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</si>
  <si>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</si>
  <si>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</si>
  <si>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</si>
  <si>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</si>
  <si>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</si>
  <si>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</si>
  <si>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</si>
  <si>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</si>
  <si>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</si>
  <si>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</si>
  <si>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</si>
  <si>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</si>
  <si>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</si>
  <si>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</si>
  <si>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</si>
  <si>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</si>
  <si>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</si>
  <si>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</si>
  <si>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</si>
  <si>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</si>
  <si>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</si>
  <si>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</si>
  <si>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</si>
  <si>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</si>
  <si>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</si>
  <si>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</si>
  <si>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</si>
  <si>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</si>
  <si>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</si>
  <si>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</si>
  <si>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</si>
  <si>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</si>
  <si>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</si>
  <si>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</si>
  <si>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</si>
  <si>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</si>
  <si>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</si>
  <si>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</si>
  <si>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</si>
  <si>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</si>
  <si>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</si>
  <si>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</si>
  <si>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</si>
  <si>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</si>
  <si>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</si>
  <si>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</si>
  <si>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</si>
  <si>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</si>
  <si>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</si>
  <si>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</si>
  <si>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</si>
  <si>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</si>
  <si>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</si>
  <si>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</si>
  <si>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</si>
  <si>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</si>
  <si>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</si>
  <si>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</si>
  <si>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</si>
  <si>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</si>
  <si>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</si>
  <si>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</si>
  <si>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</si>
  <si>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</si>
  <si>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</si>
  <si>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</si>
  <si>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</si>
  <si>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</si>
  <si>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</si>
  <si>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</si>
  <si>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</si>
  <si>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</si>
  <si>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</si>
  <si>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</si>
  <si>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</si>
  <si>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</si>
  <si>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</si>
  <si>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</si>
  <si>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</si>
  <si>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</si>
  <si>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</si>
  <si>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</si>
  <si>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</si>
  <si>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</si>
  <si>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</si>
  <si>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</si>
  <si>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</si>
  <si>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</si>
  <si>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</si>
  <si>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</si>
  <si>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</si>
  <si>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</si>
  <si>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</si>
  <si>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</si>
  <si>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</si>
  <si>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</si>
  <si>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</si>
  <si>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</si>
  <si>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</si>
  <si>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</si>
  <si>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</si>
  <si>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</si>
  <si>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</si>
  <si>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</si>
  <si>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</si>
  <si>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</si>
  <si>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</si>
  <si>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</si>
  <si>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</si>
  <si>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</si>
  <si>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</si>
  <si>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</si>
  <si>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</si>
  <si>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</si>
  <si>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</si>
  <si>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</si>
  <si>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</si>
  <si>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</si>
  <si>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</si>
  <si>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</si>
  <si>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</si>
  <si>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</si>
  <si>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</si>
  <si>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</si>
  <si>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</si>
  <si>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</si>
  <si>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</si>
  <si>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</si>
  <si>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</si>
  <si>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</si>
  <si>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</si>
  <si>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</si>
  <si>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</si>
  <si>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</si>
  <si>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</si>
  <si>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</si>
  <si>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</si>
  <si>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</si>
  <si>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</si>
  <si>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</si>
  <si>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</si>
  <si>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</si>
  <si>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</si>
  <si>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</si>
  <si>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</si>
  <si>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</si>
  <si>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</si>
  <si>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</si>
  <si>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</si>
  <si>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</si>
  <si>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</si>
  <si>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</si>
  <si>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</si>
  <si>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</si>
  <si>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</si>
  <si>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</si>
  <si>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</si>
  <si>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</si>
  <si>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</si>
  <si>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</si>
  <si>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</si>
  <si>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</si>
  <si>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</si>
  <si>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</si>
  <si>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</si>
  <si>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</si>
  <si>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</si>
  <si>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</si>
  <si>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</si>
  <si>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</si>
  <si>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</si>
  <si>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</si>
  <si>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</si>
  <si>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</si>
  <si>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</si>
  <si>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</si>
  <si>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</si>
  <si>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</si>
  <si>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</si>
  <si>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</si>
  <si>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</si>
  <si>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</si>
  <si>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</si>
  <si>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</si>
  <si>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</si>
  <si>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</si>
  <si>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</si>
  <si>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</si>
  <si>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</si>
  <si>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</si>
  <si>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</si>
  <si>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</si>
  <si>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</si>
  <si>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</si>
  <si>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</si>
  <si>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</si>
  <si>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</si>
  <si>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</si>
  <si>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</si>
  <si>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</si>
  <si>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</si>
  <si>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</si>
  <si>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</si>
  <si>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</si>
  <si>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</si>
  <si>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</si>
  <si>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</si>
  <si>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</si>
  <si>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</si>
  <si>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</si>
  <si>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</si>
  <si>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</si>
  <si>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</si>
  <si>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</si>
  <si>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</si>
  <si>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</si>
  <si>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</si>
  <si>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</si>
  <si>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</si>
  <si>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</si>
  <si>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</si>
  <si>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</si>
  <si>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</si>
  <si>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</si>
  <si>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</si>
  <si>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</si>
  <si>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</si>
  <si>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</si>
  <si>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</si>
  <si>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</si>
  <si>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</si>
  <si>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</si>
  <si>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</si>
  <si>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</si>
  <si>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</si>
  <si>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</si>
  <si>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</si>
  <si>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</si>
  <si>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</si>
  <si>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</si>
  <si>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</si>
  <si>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</si>
  <si>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</si>
  <si>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</si>
  <si>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</si>
  <si>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</si>
  <si>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</si>
  <si>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</si>
  <si>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</si>
  <si>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</si>
  <si>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</si>
  <si>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</si>
  <si>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</si>
  <si>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</si>
  <si>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</si>
  <si>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</si>
  <si>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</si>
  <si>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</si>
  <si>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</si>
  <si>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</si>
  <si>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</si>
  <si>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</si>
  <si>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</si>
  <si>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</si>
  <si>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</si>
  <si>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</si>
  <si>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</si>
  <si>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</si>
  <si>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</si>
  <si>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</si>
  <si>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</si>
  <si>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</si>
  <si>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</si>
  <si>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</si>
  <si>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</si>
  <si>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</si>
  <si>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</si>
  <si>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</si>
  <si>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</si>
  <si>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</si>
  <si>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</si>
  <si>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</si>
  <si>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</si>
  <si>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</si>
  <si>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</si>
  <si>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</si>
  <si>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</si>
  <si>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</si>
  <si>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</si>
  <si>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</si>
  <si>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</si>
  <si>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</si>
  <si>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</si>
  <si>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</si>
  <si>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</si>
  <si>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</si>
  <si>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</si>
  <si>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</si>
  <si>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</si>
  <si>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</si>
  <si>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</si>
  <si>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</si>
  <si>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</si>
  <si>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</si>
  <si>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</si>
  <si>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</si>
  <si>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</si>
  <si>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</si>
  <si>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</si>
  <si>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</si>
  <si>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</si>
  <si>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</si>
  <si>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</si>
  <si>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</si>
  <si>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</si>
  <si>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</si>
  <si>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</si>
  <si>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</si>
  <si>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</si>
  <si>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</si>
  <si>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</si>
  <si>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</si>
  <si>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</si>
  <si>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</si>
  <si>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</si>
  <si>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</si>
  <si>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</si>
  <si>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</si>
  <si>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</si>
  <si>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</si>
  <si>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</si>
  <si>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</si>
  <si>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</si>
  <si>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</si>
  <si>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</si>
  <si>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</si>
  <si>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</si>
  <si>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</si>
  <si>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</si>
  <si>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</si>
  <si>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</si>
  <si>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</si>
  <si>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</si>
  <si>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</si>
  <si>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</si>
  <si>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</si>
  <si>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</si>
  <si>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</si>
  <si>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</si>
  <si>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</si>
  <si>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</si>
  <si>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</si>
  <si>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</si>
  <si>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</si>
  <si>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</si>
  <si>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</si>
  <si>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</si>
  <si>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</si>
  <si>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</si>
  <si>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</si>
  <si>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</si>
  <si>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</si>
  <si>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</si>
  <si>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</si>
  <si>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</si>
  <si>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</si>
  <si>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</si>
  <si>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</si>
  <si>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</si>
  <si>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</si>
  <si>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</si>
  <si>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</si>
  <si>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</si>
  <si>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</si>
  <si>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</si>
  <si>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</si>
  <si>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</si>
  <si>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</si>
  <si>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</si>
  <si>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</si>
  <si>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</si>
  <si>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</si>
  <si>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</si>
  <si>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</si>
  <si>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</si>
  <si>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</si>
  <si>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</si>
  <si>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</si>
  <si>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</si>
  <si>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</si>
  <si>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</si>
  <si>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</si>
  <si>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</si>
  <si>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</si>
  <si>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</si>
  <si>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</si>
  <si>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</si>
  <si>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</si>
  <si>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</si>
  <si>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</si>
  <si>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</si>
  <si>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</si>
  <si>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</si>
  <si>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</si>
  <si>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</si>
  <si>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</si>
  <si>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</si>
  <si>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</si>
  <si>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</si>
  <si>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</si>
  <si>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</si>
  <si>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</si>
  <si>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</si>
  <si>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</si>
  <si>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</si>
  <si>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</si>
  <si>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</si>
  <si>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</si>
  <si>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</si>
  <si>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</si>
  <si>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</si>
  <si>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</si>
  <si>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</si>
  <si>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</si>
  <si>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</si>
  <si>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</si>
  <si>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</si>
  <si>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</si>
  <si>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</si>
  <si>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</si>
  <si>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</si>
  <si>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</si>
  <si>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</si>
  <si>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</si>
  <si>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</si>
  <si>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</si>
  <si>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</si>
  <si>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</si>
  <si>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</si>
  <si>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</si>
  <si>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</si>
  <si>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</si>
  <si>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</si>
  <si>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</si>
  <si>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</si>
  <si>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</si>
  <si>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</si>
  <si>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</si>
  <si>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</si>
  <si>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</si>
  <si>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</si>
  <si>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</si>
  <si>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</si>
  <si>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</si>
  <si>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</si>
  <si>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</si>
  <si>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</si>
  <si>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</si>
  <si>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</si>
  <si>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</si>
  <si>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</si>
  <si>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</si>
  <si>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</si>
  <si>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</si>
  <si>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</si>
  <si>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</si>
  <si>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</si>
  <si>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</si>
  <si>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</si>
  <si>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</si>
  <si>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</si>
  <si>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</si>
  <si>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</si>
  <si>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</si>
  <si>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</si>
  <si>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</si>
  <si>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</si>
  <si>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</si>
  <si>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</si>
  <si>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</si>
  <si>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</si>
  <si>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</si>
  <si>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</si>
  <si>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</si>
  <si>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</si>
  <si>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</si>
  <si>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</si>
  <si>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</si>
  <si>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</si>
  <si>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</si>
  <si>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</si>
  <si>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</si>
  <si>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</si>
  <si>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</si>
  <si>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</si>
  <si>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</si>
  <si>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</si>
  <si>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</si>
  <si>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</si>
  <si>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</si>
  <si>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</si>
  <si>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</si>
  <si>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</si>
  <si>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</si>
  <si>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</si>
  <si>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</si>
  <si>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</si>
  <si>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</si>
  <si>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</si>
  <si>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</si>
  <si>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</si>
  <si>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</si>
  <si>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</si>
  <si>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</si>
  <si>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</si>
  <si>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</si>
  <si>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</si>
  <si>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</si>
  <si>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</si>
  <si>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</si>
  <si>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</si>
  <si>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</si>
  <si>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</si>
  <si>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</si>
  <si>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</si>
  <si>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</si>
  <si>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</si>
  <si>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</si>
  <si>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</si>
  <si>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</si>
  <si>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</si>
  <si>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</si>
  <si>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</si>
  <si>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</si>
  <si>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</si>
  <si>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</si>
  <si>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</si>
  <si>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</si>
  <si>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</si>
  <si>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</si>
  <si>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</si>
  <si>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</si>
  <si>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</si>
  <si>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</si>
  <si>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</si>
  <si>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</si>
  <si>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</si>
  <si>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</si>
  <si>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</si>
  <si>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</si>
  <si>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</si>
  <si>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</si>
  <si>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</si>
  <si>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</si>
  <si>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</si>
  <si>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</si>
  <si>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</si>
  <si>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</si>
  <si>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</si>
  <si>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</si>
  <si>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</si>
  <si>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</si>
  <si>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</si>
  <si>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</si>
  <si>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</si>
  <si>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</si>
  <si>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</si>
  <si>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</si>
  <si>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</si>
  <si>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</si>
  <si>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</si>
  <si>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</si>
  <si>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</si>
  <si>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</si>
  <si>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</si>
  <si>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</si>
  <si>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</si>
  <si>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</si>
  <si>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</si>
  <si>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</si>
  <si>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</si>
  <si>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</si>
  <si>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</si>
  <si>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</si>
  <si>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</si>
  <si>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</si>
  <si>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</si>
  <si>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</si>
  <si>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</si>
  <si>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</si>
  <si>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</si>
  <si>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</si>
  <si>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</si>
  <si>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</si>
  <si>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</si>
  <si>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</si>
  <si>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</si>
  <si>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</si>
  <si>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</si>
  <si>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</si>
  <si>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</si>
  <si>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</si>
  <si>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</si>
  <si>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</si>
  <si>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</si>
  <si>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</si>
  <si>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</si>
  <si>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</si>
  <si>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</si>
  <si>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</si>
  <si>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</si>
  <si>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</si>
  <si>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</si>
  <si>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</si>
  <si>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</si>
  <si>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</si>
  <si>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</si>
  <si>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</si>
  <si>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</si>
  <si>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</si>
  <si>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</si>
  <si>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</si>
  <si>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</si>
  <si>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</si>
  <si>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</si>
  <si>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</si>
  <si>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</si>
  <si>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</si>
  <si>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</si>
  <si>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</si>
  <si>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</si>
  <si>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</si>
  <si>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</si>
  <si>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</si>
  <si>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</si>
  <si>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</si>
  <si>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</si>
  <si>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</si>
  <si>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</si>
  <si>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</si>
  <si>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</si>
  <si>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</si>
  <si>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</si>
  <si>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</si>
  <si>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</si>
  <si>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</si>
  <si>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</si>
  <si>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</si>
  <si>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</si>
  <si>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</si>
  <si>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</si>
  <si>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</si>
  <si>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</si>
  <si>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</si>
  <si>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</si>
  <si>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</si>
  <si>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</si>
  <si>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</si>
  <si>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</si>
  <si>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</si>
  <si>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</si>
  <si>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</si>
  <si>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</si>
  <si>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</si>
  <si>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</si>
  <si>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</si>
  <si>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</si>
  <si>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</si>
  <si>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</si>
  <si>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</si>
  <si>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</si>
  <si>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</si>
  <si>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</si>
  <si>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</si>
  <si>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</si>
  <si>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</si>
  <si>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</si>
  <si>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</si>
  <si>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</si>
  <si>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</si>
  <si>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</si>
  <si>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</si>
  <si>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</si>
  <si>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</si>
  <si>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</si>
  <si>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</si>
  <si>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</si>
  <si>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</si>
  <si>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</si>
  <si>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</si>
  <si>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</si>
  <si>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</si>
  <si>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</si>
  <si>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</si>
  <si>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</si>
  <si>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</si>
  <si>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</si>
  <si>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</si>
  <si>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</si>
  <si>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</si>
  <si>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</si>
  <si>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</si>
  <si>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</si>
  <si>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</si>
  <si>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</si>
  <si>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</si>
  <si>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</si>
  <si>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</si>
  <si>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</si>
  <si>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</si>
  <si>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</si>
  <si>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</si>
  <si>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</si>
  <si>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</si>
  <si>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</si>
  <si>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</si>
  <si>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</si>
  <si>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</si>
  <si>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</si>
  <si>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</si>
  <si>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</si>
  <si>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</si>
  <si>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</si>
  <si>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</si>
  <si>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</si>
  <si>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</si>
  <si>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</si>
  <si>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</si>
  <si>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</si>
  <si>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</si>
  <si>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</si>
  <si>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</si>
  <si>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</si>
  <si>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</si>
  <si>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</si>
  <si>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</si>
  <si>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</si>
  <si>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</si>
  <si>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</si>
  <si>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</si>
  <si>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</si>
  <si>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</si>
  <si>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</si>
  <si>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</si>
  <si>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</si>
  <si>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</si>
  <si>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</si>
  <si>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</si>
  <si>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</si>
  <si>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</si>
  <si>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</si>
  <si>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</si>
  <si>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</si>
  <si>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</si>
  <si>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</si>
  <si>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</si>
  <si>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</si>
  <si>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</si>
  <si>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</si>
  <si>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</si>
  <si>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</si>
  <si>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</si>
  <si>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</si>
  <si>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</si>
  <si>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</si>
  <si>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</si>
  <si>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</si>
  <si>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</si>
  <si>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</si>
  <si>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</si>
  <si>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</si>
  <si>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</si>
  <si>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</si>
  <si>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</si>
  <si>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</si>
  <si>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</si>
  <si>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</si>
  <si>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</si>
  <si>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</si>
  <si>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</si>
  <si>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</si>
  <si>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</si>
  <si>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</si>
  <si>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</si>
  <si>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</si>
  <si>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</si>
  <si>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</si>
  <si>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</si>
  <si>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</si>
  <si>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</si>
  <si>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</si>
  <si>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</si>
  <si>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</si>
  <si>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</si>
  <si>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</si>
  <si>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</si>
  <si>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</si>
  <si>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</si>
  <si>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</si>
  <si>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</si>
  <si>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</si>
  <si>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</si>
  <si>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</si>
  <si>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</si>
  <si>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</si>
  <si>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</si>
  <si>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</si>
  <si>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</si>
  <si>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</si>
  <si>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</si>
  <si>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</si>
  <si>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</si>
  <si>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</si>
  <si>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</si>
  <si>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</si>
  <si>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</si>
  <si>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</si>
  <si>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</si>
  <si>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</si>
  <si>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</si>
  <si>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</si>
  <si>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</si>
  <si>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</si>
  <si>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</si>
  <si>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</si>
  <si>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</si>
  <si>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</si>
  <si>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</si>
  <si>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</si>
  <si>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</si>
  <si>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</si>
  <si>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</si>
  <si>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</si>
  <si>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</si>
  <si>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</si>
  <si>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</si>
  <si>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</si>
  <si>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</si>
  <si>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</si>
  <si>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</si>
  <si>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</si>
  <si>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</si>
  <si>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</si>
  <si>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</si>
  <si>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</si>
  <si>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</si>
  <si>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</si>
  <si>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</si>
  <si>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</si>
  <si>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</si>
  <si>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</si>
  <si>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</si>
  <si>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</si>
  <si>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</si>
  <si>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</si>
  <si>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</si>
  <si>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</si>
  <si>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</si>
  <si>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</si>
  <si>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</si>
  <si>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</si>
  <si>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</si>
  <si>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</si>
  <si>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</si>
  <si>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</si>
  <si>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</si>
  <si>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</si>
  <si>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</si>
  <si>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</si>
  <si>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</si>
  <si>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</si>
  <si>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</si>
  <si>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</si>
  <si>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</si>
  <si>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</si>
  <si>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</si>
  <si>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</si>
  <si>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</si>
  <si>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</si>
  <si>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</si>
  <si>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</si>
  <si>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</si>
  <si>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</si>
  <si>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</si>
  <si>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</si>
  <si>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</si>
  <si>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</si>
  <si>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</si>
  <si>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</si>
  <si>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</si>
  <si>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</si>
  <si>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</si>
  <si>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</si>
  <si>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</si>
  <si>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</si>
  <si>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</si>
  <si>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</si>
  <si>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</si>
  <si>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</si>
  <si>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</si>
  <si>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</si>
  <si>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</si>
  <si>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</si>
  <si>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</si>
  <si>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</si>
  <si>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</si>
  <si>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</si>
  <si>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</si>
  <si>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</si>
  <si>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</si>
  <si>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</si>
  <si>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</si>
  <si>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</si>
  <si>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</si>
  <si>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</si>
  <si>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</si>
  <si>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</si>
  <si>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</si>
  <si>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</si>
  <si>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</si>
  <si>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</si>
  <si>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</si>
  <si>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</si>
  <si>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</si>
  <si>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</si>
  <si>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</si>
  <si>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</si>
  <si>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</si>
  <si>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</si>
  <si>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</si>
  <si>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</si>
  <si>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</si>
  <si>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</si>
  <si>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</si>
  <si>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</si>
  <si>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</si>
  <si>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</si>
  <si>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</si>
  <si>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</si>
  <si>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</si>
  <si>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</si>
  <si>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</si>
  <si>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</si>
  <si>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</si>
  <si>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</si>
  <si>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</si>
  <si>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</si>
  <si>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</si>
  <si>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</si>
  <si>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</si>
  <si>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</si>
  <si>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</si>
  <si>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</si>
  <si>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</si>
  <si>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</si>
  <si>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</si>
  <si>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</si>
  <si>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</si>
  <si>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</si>
  <si>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</si>
  <si>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</si>
  <si>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</si>
  <si>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</si>
  <si>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</si>
  <si>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</si>
  <si>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</si>
  <si>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</si>
  <si>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</si>
  <si>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</si>
  <si>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</si>
  <si>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</si>
  <si>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</si>
  <si>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</si>
  <si>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</si>
  <si>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</si>
  <si>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</si>
  <si>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</si>
  <si>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</si>
  <si>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</si>
  <si>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</si>
  <si>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</si>
  <si>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</si>
  <si>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</si>
  <si>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</si>
  <si>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</si>
  <si>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</si>
  <si>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</si>
  <si>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</si>
  <si>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</si>
  <si>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</si>
  <si>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</si>
  <si>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</si>
  <si>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</si>
  <si>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</si>
  <si>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</si>
  <si>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</si>
  <si>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</si>
  <si>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</si>
  <si>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</si>
  <si>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</si>
  <si>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</si>
  <si>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</si>
  <si>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</si>
  <si>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</si>
  <si>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</si>
  <si>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</si>
  <si>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</si>
  <si>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</si>
  <si>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</si>
  <si>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</si>
  <si>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</si>
  <si>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</si>
  <si>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</si>
  <si>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</si>
  <si>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</si>
  <si>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</si>
  <si>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</si>
  <si>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</si>
  <si>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</si>
  <si>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</si>
  <si>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</si>
  <si>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</si>
  <si>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</si>
  <si>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</si>
  <si>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</si>
  <si>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</si>
  <si>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</si>
  <si>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</si>
  <si>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</si>
  <si>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</si>
  <si>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</si>
  <si>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</si>
  <si>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</si>
  <si>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</si>
  <si>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</si>
  <si>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</si>
  <si>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</si>
  <si>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</si>
  <si>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</si>
  <si>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</si>
  <si>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</si>
  <si>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</si>
  <si>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</si>
  <si>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</si>
  <si>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</si>
  <si>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</si>
  <si>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</si>
  <si>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</si>
  <si>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</si>
  <si>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</si>
  <si>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</si>
  <si>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</si>
  <si>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</si>
  <si>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</si>
  <si>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</si>
  <si>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</si>
  <si>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</si>
  <si>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</si>
  <si>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</si>
  <si>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</si>
  <si>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</si>
  <si>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</si>
  <si>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</si>
  <si>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</si>
  <si>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</si>
  <si>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</si>
  <si>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</si>
  <si>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</si>
  <si>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</si>
  <si>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</si>
  <si>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</si>
  <si>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</si>
  <si>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</si>
  <si>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</si>
  <si>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</si>
  <si>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</si>
  <si>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</si>
  <si>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</si>
  <si>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</si>
  <si>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</si>
  <si>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</si>
  <si>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</si>
  <si>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</si>
  <si>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</si>
  <si>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</si>
  <si>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</si>
  <si>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</si>
  <si>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</si>
  <si>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</si>
  <si>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</si>
  <si>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</si>
  <si>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</si>
  <si>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</si>
  <si>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</si>
  <si>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</si>
  <si>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</si>
  <si>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</si>
  <si>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</si>
  <si>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</si>
  <si>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</si>
  <si>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</si>
  <si>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</si>
  <si>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</si>
  <si>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</si>
  <si>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</si>
  <si>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</si>
  <si>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</si>
  <si>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</si>
  <si>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</si>
  <si>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</si>
  <si>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</si>
  <si>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</si>
  <si>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</si>
  <si>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</si>
  <si>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</si>
  <si>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</si>
  <si>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</si>
  <si>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</si>
  <si>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</si>
  <si>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</si>
  <si>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</si>
  <si>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</si>
  <si>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</si>
  <si>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</si>
  <si>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</si>
  <si>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</si>
  <si>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</si>
  <si>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</si>
  <si>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</si>
  <si>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</si>
  <si>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</si>
  <si>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</si>
  <si>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</si>
  <si>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</si>
  <si>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</si>
  <si>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</si>
  <si>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</si>
  <si>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</si>
  <si>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</si>
  <si>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</si>
  <si>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</si>
  <si>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</si>
  <si>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</si>
  <si>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</si>
  <si>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</si>
  <si>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</si>
  <si>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</si>
  <si>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</si>
  <si>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</si>
  <si>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</si>
  <si>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</si>
  <si>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</si>
  <si>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</si>
  <si>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</si>
  <si>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</si>
  <si>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</si>
  <si>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</si>
  <si>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</si>
  <si>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</si>
  <si>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</si>
  <si>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</si>
  <si>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</si>
  <si>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</si>
  <si>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</si>
  <si>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</si>
  <si>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</si>
  <si>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</si>
  <si>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</si>
  <si>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</si>
  <si>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</si>
  <si>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</si>
  <si>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</si>
  <si>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</si>
  <si>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</si>
  <si>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</si>
  <si>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</si>
  <si>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</si>
  <si>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</si>
  <si>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</si>
  <si>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</si>
  <si>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</si>
  <si>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</si>
  <si>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</si>
  <si>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</si>
  <si>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</si>
  <si>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</si>
  <si>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</si>
  <si>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</si>
  <si>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</si>
  <si>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</si>
  <si>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</si>
  <si>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</si>
  <si>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</si>
  <si>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</si>
  <si>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</si>
  <si>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</si>
  <si>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</si>
  <si>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</si>
  <si>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</si>
  <si>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</si>
  <si>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</si>
  <si>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</si>
  <si>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</si>
  <si>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</si>
  <si>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</si>
  <si>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</si>
  <si>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</si>
  <si>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</si>
  <si>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</si>
  <si>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</si>
  <si>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</si>
  <si>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</si>
  <si>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</si>
  <si>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</si>
  <si>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</si>
  <si>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</si>
  <si>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</si>
  <si>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</si>
  <si>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</si>
  <si>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</si>
  <si>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</si>
  <si>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</si>
  <si>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</si>
  <si>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</si>
  <si>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</si>
  <si>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</si>
  <si>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</si>
  <si>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</si>
  <si>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</si>
  <si>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</si>
  <si>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</si>
  <si>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</si>
  <si>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</si>
  <si>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</si>
  <si>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</si>
  <si>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</si>
  <si>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</si>
  <si>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</si>
  <si>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</si>
  <si>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</si>
  <si>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</si>
  <si>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</si>
  <si>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</si>
  <si>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</si>
  <si>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</si>
  <si>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</si>
  <si>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</si>
  <si>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</si>
  <si>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</si>
  <si>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</si>
  <si>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</si>
  <si>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</si>
  <si>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</si>
  <si>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</si>
  <si>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</si>
  <si>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</si>
  <si>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</si>
  <si>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</si>
  <si>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</si>
  <si>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</si>
  <si>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</si>
  <si>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</si>
  <si>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</si>
  <si>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</si>
  <si>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</si>
  <si>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</si>
  <si>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</si>
  <si>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</si>
  <si>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</si>
  <si>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</si>
  <si>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</si>
  <si>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</si>
  <si>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</si>
  <si>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</si>
  <si>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</si>
  <si>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</si>
  <si>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</si>
  <si>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</si>
  <si>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</si>
  <si>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</si>
  <si>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</si>
  <si>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</si>
  <si>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</si>
  <si>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</si>
  <si>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</si>
  <si>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</si>
  <si>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</si>
  <si>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</si>
  <si>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</si>
  <si>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</si>
  <si>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</si>
  <si>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</si>
  <si>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</si>
  <si>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</si>
  <si>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</si>
  <si>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</si>
  <si>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</si>
  <si>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</si>
  <si>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</si>
  <si>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</si>
  <si>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</si>
  <si>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</si>
  <si>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</si>
  <si>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</si>
  <si>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</si>
  <si>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</si>
  <si>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</si>
  <si>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</si>
  <si>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</si>
  <si>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</si>
  <si>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</si>
  <si>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</si>
  <si>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</si>
  <si>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</si>
  <si>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</si>
  <si>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</si>
  <si>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</si>
  <si>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</si>
  <si>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</si>
  <si>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</si>
  <si>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</si>
  <si>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</si>
  <si>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</si>
  <si>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</si>
  <si>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</si>
  <si>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</si>
  <si>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</si>
  <si>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</si>
  <si>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</si>
  <si>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</si>
  <si>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</si>
  <si>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</si>
  <si>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</si>
  <si>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</si>
  <si>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</si>
  <si>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</si>
  <si>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</si>
  <si>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</si>
  <si>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</si>
  <si>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</si>
  <si>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</si>
  <si>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</si>
  <si>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</si>
  <si>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</si>
  <si>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</si>
  <si>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</si>
  <si>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</si>
  <si>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</si>
  <si>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</si>
  <si>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</si>
  <si>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</si>
  <si>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</si>
  <si>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</si>
  <si>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</si>
  <si>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</si>
  <si>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</si>
  <si>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</si>
  <si>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</si>
  <si>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</si>
  <si>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</si>
  <si>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</si>
  <si>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</si>
  <si>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</si>
  <si>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</si>
  <si>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</si>
  <si>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</si>
  <si>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</si>
  <si>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</si>
  <si>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</si>
  <si>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</si>
  <si>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</si>
  <si>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</si>
  <si>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</si>
  <si>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</si>
  <si>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</si>
  <si>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</si>
  <si>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</si>
  <si>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</si>
  <si>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</si>
  <si>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</si>
  <si>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</si>
  <si>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</si>
  <si>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</si>
  <si>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</si>
  <si>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</si>
  <si>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</si>
  <si>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</si>
  <si>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</si>
  <si>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</si>
  <si>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</si>
  <si>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</si>
  <si>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</si>
  <si>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</si>
  <si>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</si>
  <si>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</si>
  <si>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</si>
  <si>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</si>
  <si>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</si>
  <si>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</si>
  <si>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</si>
  <si>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</si>
  <si>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</si>
  <si>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</si>
  <si>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</si>
  <si>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</si>
  <si>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</si>
  <si>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</si>
  <si>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</si>
  <si>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</si>
  <si>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</si>
  <si>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</si>
  <si>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</si>
  <si>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</si>
  <si>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</si>
  <si>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</si>
  <si>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</si>
  <si>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</si>
  <si>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</si>
  <si>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</si>
  <si>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</si>
  <si>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</si>
  <si>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</si>
  <si>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</si>
  <si>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</si>
  <si>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</si>
  <si>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</si>
  <si>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</si>
  <si>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</si>
  <si>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</si>
  <si>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</si>
  <si>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</si>
  <si>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</si>
  <si>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</si>
  <si>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</si>
  <si>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</si>
  <si>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</si>
  <si>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</si>
  <si>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</si>
  <si>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</si>
  <si>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</si>
  <si>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</si>
  <si>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</si>
  <si>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</si>
  <si>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</si>
  <si>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</si>
  <si>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</si>
  <si>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</si>
  <si>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</si>
  <si>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</si>
  <si>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</si>
  <si>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</si>
  <si>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</si>
  <si>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</si>
  <si>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</si>
  <si>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</si>
  <si>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</si>
  <si>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</si>
  <si>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</si>
  <si>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</si>
  <si>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</si>
  <si>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</si>
  <si>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</si>
  <si>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</si>
  <si>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</si>
  <si>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</si>
  <si>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</si>
  <si>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</si>
  <si>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</si>
  <si>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</si>
  <si>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</si>
  <si>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</si>
  <si>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</si>
  <si>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</si>
  <si>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</si>
  <si>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</si>
  <si>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</si>
  <si>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</si>
  <si>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</si>
  <si>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</si>
  <si>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</si>
  <si>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</si>
  <si>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</si>
  <si>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</si>
  <si>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</si>
  <si>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</si>
  <si>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</si>
  <si>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</si>
  <si>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</si>
  <si>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</si>
  <si>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</si>
  <si>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</si>
  <si>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</si>
  <si>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</si>
  <si>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</si>
  <si>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</si>
  <si>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</si>
  <si>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</si>
  <si>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</si>
  <si>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</si>
  <si>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</si>
  <si>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</si>
  <si>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</si>
  <si>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</si>
  <si>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</si>
  <si>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</si>
  <si>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</si>
  <si>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</si>
  <si>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</si>
  <si>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</si>
  <si>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</si>
  <si>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</si>
  <si>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</si>
  <si>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</si>
  <si>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</si>
  <si>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</si>
  <si>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</si>
  <si>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</si>
  <si>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</si>
  <si>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</si>
  <si>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</si>
  <si>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</si>
  <si>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</si>
  <si>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</si>
  <si>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</si>
  <si>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</si>
  <si>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</si>
  <si>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</si>
  <si>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</si>
  <si>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</si>
  <si>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</si>
  <si>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</si>
  <si>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</si>
  <si>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</si>
  <si>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</si>
  <si>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</si>
  <si>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</si>
  <si>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</si>
  <si>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</si>
  <si>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</si>
  <si>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</si>
  <si>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</si>
  <si>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</si>
  <si>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</si>
  <si>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</si>
  <si>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</si>
  <si>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</si>
  <si>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</si>
  <si>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</si>
  <si>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</si>
  <si>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</si>
  <si>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</si>
  <si>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</si>
  <si>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</si>
  <si>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</si>
  <si>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</si>
  <si>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</si>
  <si>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</si>
  <si>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</si>
  <si>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</si>
  <si>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</si>
  <si>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</si>
  <si>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</si>
  <si>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</si>
  <si>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</si>
  <si>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</si>
  <si>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</si>
  <si>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</si>
  <si>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</si>
  <si>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</si>
  <si>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</si>
  <si>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</si>
  <si>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</si>
  <si>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</si>
  <si>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</si>
  <si>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</si>
  <si>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</si>
  <si>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</si>
  <si>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</si>
  <si>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</si>
  <si>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</si>
  <si>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</si>
  <si>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</si>
  <si>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</si>
  <si>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</si>
  <si>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</si>
  <si>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</si>
  <si>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</si>
  <si>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</si>
  <si>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</si>
  <si>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</si>
  <si>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</si>
  <si>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</si>
  <si>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</si>
  <si>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</si>
  <si>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</si>
  <si>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</si>
  <si>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</si>
  <si>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</si>
  <si>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</si>
  <si>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</si>
  <si>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</si>
  <si>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</si>
  <si>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</si>
  <si>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</si>
  <si>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</si>
  <si>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</si>
  <si>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</si>
  <si>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</si>
  <si>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</si>
  <si>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</si>
  <si>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</si>
  <si>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</si>
  <si>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</si>
  <si>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</si>
  <si>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</si>
  <si>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</si>
  <si>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</si>
  <si>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</si>
  <si>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</si>
  <si>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</si>
  <si>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</si>
  <si>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</si>
  <si>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</si>
  <si>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</si>
  <si>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</si>
  <si>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</si>
  <si>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</si>
  <si>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</si>
  <si>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</si>
  <si>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</si>
  <si>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</si>
  <si>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</si>
  <si>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</si>
  <si>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</si>
  <si>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</si>
  <si>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</si>
  <si>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</si>
  <si>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</si>
  <si>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</si>
  <si>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</si>
  <si>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</si>
  <si>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</si>
  <si>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</si>
  <si>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</si>
  <si>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</si>
  <si>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</si>
  <si>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</si>
  <si>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</si>
  <si>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</si>
  <si>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</si>
  <si>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</si>
  <si>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</si>
  <si>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</si>
  <si>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</si>
  <si>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</si>
  <si>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</si>
  <si>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</si>
  <si>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</si>
  <si>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</si>
  <si>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</si>
  <si>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</si>
  <si>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</si>
  <si>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</si>
  <si>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</si>
  <si>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</si>
  <si>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</si>
  <si>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</si>
  <si>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</si>
  <si>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</si>
  <si>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</si>
  <si>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</si>
  <si>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</si>
  <si>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</si>
  <si>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</si>
  <si>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</si>
  <si>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</si>
  <si>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</si>
  <si>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</si>
  <si>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</si>
  <si>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</si>
  <si>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</si>
  <si>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</si>
  <si>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</si>
  <si>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</si>
  <si>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</si>
  <si>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</si>
  <si>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</si>
  <si>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</si>
  <si>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</si>
  <si>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</si>
  <si>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</si>
  <si>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</si>
  <si>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</si>
  <si>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</si>
  <si>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</si>
  <si>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</si>
  <si>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</si>
  <si>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</si>
  <si>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</si>
  <si>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</si>
  <si>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</si>
  <si>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</si>
  <si>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</si>
  <si>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</si>
  <si>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</si>
  <si>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</si>
  <si>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</si>
  <si>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</si>
  <si>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</si>
  <si>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</si>
  <si>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</si>
  <si>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</si>
  <si>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</si>
  <si>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</si>
  <si>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</si>
  <si>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</si>
  <si>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</si>
  <si>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</si>
  <si>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</si>
  <si>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</si>
  <si>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</si>
  <si>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</si>
  <si>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</si>
  <si>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</si>
  <si>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</si>
  <si>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</si>
  <si>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</si>
  <si>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</si>
  <si>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</si>
  <si>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</si>
  <si>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</si>
  <si>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</si>
  <si>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</si>
  <si>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</si>
  <si>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</si>
  <si>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</si>
  <si>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</si>
  <si>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</si>
  <si>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</si>
  <si>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</si>
  <si>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</si>
  <si>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</si>
  <si>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</si>
  <si>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</si>
  <si>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</si>
  <si>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</si>
  <si>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</si>
  <si>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</si>
  <si>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</si>
  <si>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</si>
  <si>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</si>
  <si>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</si>
  <si>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</si>
  <si>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</si>
  <si>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</si>
  <si>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</si>
  <si>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</si>
  <si>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</si>
  <si>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</si>
  <si>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</si>
  <si>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</si>
  <si>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</si>
  <si>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</si>
  <si>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</si>
  <si>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</si>
  <si>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</si>
  <si>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</si>
  <si>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</si>
  <si>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</si>
  <si>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</si>
  <si>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</si>
  <si>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</si>
  <si>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</si>
  <si>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</si>
  <si>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</si>
  <si>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</si>
  <si>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</si>
  <si>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</si>
  <si>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</si>
  <si>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</si>
  <si>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</si>
  <si>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</si>
  <si>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</si>
  <si>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</si>
  <si>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</si>
  <si>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</si>
  <si>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</si>
  <si>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</si>
  <si>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</si>
  <si>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</si>
  <si>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</si>
  <si>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</si>
  <si>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</si>
  <si>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</si>
  <si>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</si>
  <si>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</si>
  <si>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</si>
  <si>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</si>
  <si>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</si>
  <si>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</si>
  <si>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</si>
  <si>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</si>
  <si>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</si>
  <si>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</si>
  <si>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</si>
  <si>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</si>
  <si>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</si>
  <si>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</si>
  <si>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</si>
  <si>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</si>
  <si>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</si>
  <si>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</si>
  <si>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</si>
  <si>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</si>
  <si>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</si>
  <si>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</si>
  <si>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</si>
  <si>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</si>
  <si>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</si>
  <si>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</si>
  <si>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</si>
  <si>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</si>
  <si>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</si>
  <si>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</si>
  <si>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</si>
  <si>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</si>
  <si>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</si>
  <si>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</si>
  <si>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</si>
  <si>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</si>
  <si>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</si>
  <si>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</si>
  <si>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</si>
  <si>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</si>
  <si>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</si>
  <si>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</si>
  <si>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</si>
  <si>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</si>
  <si>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</si>
  <si>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</si>
  <si>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</si>
  <si>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</si>
  <si>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</si>
  <si>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</si>
  <si>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</si>
  <si>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</si>
  <si>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</si>
  <si>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</si>
  <si>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</si>
  <si>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</si>
  <si>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</si>
  <si>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</si>
  <si>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</si>
  <si>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</si>
  <si>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</si>
  <si>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</si>
  <si>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</si>
  <si>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</si>
  <si>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</si>
  <si>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</si>
  <si>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</si>
  <si>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</si>
  <si>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</si>
  <si>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</si>
  <si>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</si>
  <si>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</si>
  <si>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</si>
  <si>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</si>
  <si>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</si>
  <si>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</si>
  <si>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</si>
  <si>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</si>
  <si>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</si>
  <si>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</si>
  <si>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</si>
  <si>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</si>
  <si>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</si>
  <si>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</si>
  <si>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</si>
  <si>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</si>
  <si>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</si>
  <si>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</si>
  <si>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</si>
  <si>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</si>
  <si>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</si>
  <si>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</si>
  <si>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</si>
  <si>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</si>
  <si>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</si>
  <si>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</si>
  <si>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</si>
  <si>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</si>
  <si>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</si>
  <si>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</si>
  <si>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</si>
  <si>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</si>
  <si>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</si>
  <si>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</si>
  <si>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</si>
  <si>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</si>
  <si>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</si>
  <si>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</si>
  <si>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</si>
  <si>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</si>
  <si>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</si>
  <si>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</si>
  <si>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</si>
  <si>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</si>
  <si>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</si>
  <si>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</si>
  <si>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</si>
  <si>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</si>
  <si>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</si>
  <si>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</si>
  <si>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</si>
  <si>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</si>
  <si>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</si>
  <si>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</si>
  <si>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</si>
  <si>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</si>
  <si>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</si>
  <si>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</si>
  <si>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</si>
  <si>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</si>
  <si>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</si>
  <si>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</si>
  <si>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</si>
  <si>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</si>
  <si>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</si>
  <si>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</si>
  <si>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</si>
  <si>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</si>
  <si>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</si>
  <si>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</si>
  <si>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</si>
  <si>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</si>
  <si>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</si>
  <si>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</si>
  <si>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</si>
  <si>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</si>
  <si>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</si>
  <si>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</si>
  <si>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</si>
  <si>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</si>
  <si>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</si>
  <si>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</si>
  <si>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</si>
  <si>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</si>
  <si>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</si>
  <si>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</si>
  <si>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</si>
  <si>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</si>
  <si>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</si>
  <si>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</si>
  <si>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</si>
  <si>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</si>
  <si>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</si>
  <si>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</si>
  <si>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</si>
  <si>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</si>
  <si>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</si>
  <si>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</si>
  <si>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</si>
  <si>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</si>
  <si>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</si>
  <si>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</si>
  <si>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</si>
  <si>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</si>
  <si>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</si>
  <si>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</si>
  <si>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</si>
  <si>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</si>
  <si>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</si>
  <si>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</si>
  <si>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</si>
  <si>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</si>
  <si>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</si>
  <si>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</si>
  <si>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</si>
  <si>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</si>
  <si>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</si>
  <si>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</si>
  <si>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</si>
  <si>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</si>
  <si>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</si>
  <si>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</si>
  <si>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</si>
  <si>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</si>
  <si>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</si>
  <si>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</si>
  <si>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</si>
  <si>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</si>
  <si>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</si>
  <si>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</si>
  <si>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</si>
  <si>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</si>
  <si>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</si>
  <si>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</si>
  <si>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</si>
  <si>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</si>
  <si>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</si>
  <si>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</si>
  <si>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</si>
  <si>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</si>
  <si>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</si>
  <si>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</si>
  <si>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</si>
  <si>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</si>
  <si>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</si>
  <si>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</si>
  <si>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</si>
  <si>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</si>
  <si>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</si>
  <si>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</si>
  <si>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</si>
  <si>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</si>
  <si>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</si>
  <si>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</si>
  <si>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</si>
  <si>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</si>
  <si>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</si>
  <si>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</si>
  <si>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</si>
  <si>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</si>
  <si>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</si>
  <si>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</si>
  <si>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</si>
  <si>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</si>
  <si>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</si>
  <si>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</si>
  <si>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</si>
  <si>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</si>
  <si>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</si>
  <si>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</si>
  <si>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</si>
  <si>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</si>
  <si>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</si>
  <si>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</si>
  <si>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</si>
  <si>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</si>
  <si>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</si>
  <si>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</si>
  <si>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</si>
  <si>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</si>
  <si>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</si>
  <si>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</si>
  <si>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</si>
  <si>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</si>
  <si>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</si>
  <si>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</si>
  <si>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</si>
  <si>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</si>
  <si>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</si>
  <si>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</si>
  <si>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</si>
  <si>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</si>
  <si>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</si>
  <si>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</si>
  <si>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</si>
  <si>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</si>
  <si>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</si>
  <si>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</si>
  <si>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</si>
  <si>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</si>
  <si>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</si>
  <si>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</si>
  <si>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</si>
  <si>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</si>
  <si>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</si>
  <si>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</si>
  <si>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</si>
  <si>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</si>
  <si>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</si>
  <si>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</si>
  <si>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</si>
  <si>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</si>
  <si>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</si>
  <si>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</si>
  <si>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</si>
  <si>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</si>
  <si>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</si>
  <si>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</si>
  <si>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</si>
  <si>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</si>
  <si>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</si>
  <si>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</si>
  <si>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</si>
  <si>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</si>
  <si>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</si>
  <si>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</si>
  <si>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</si>
  <si>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</si>
  <si>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</si>
  <si>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</si>
  <si>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</si>
  <si>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</si>
  <si>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</si>
  <si>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</si>
  <si>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</si>
  <si>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</si>
  <si>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</si>
  <si>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</si>
  <si>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</si>
  <si>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</si>
  <si>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</si>
  <si>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</si>
  <si>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</si>
  <si>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</si>
  <si>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</si>
  <si>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</si>
  <si>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</si>
  <si>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</si>
  <si>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</si>
  <si>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</si>
  <si>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</si>
  <si>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</si>
  <si>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</si>
  <si>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</si>
  <si>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</si>
  <si>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</si>
  <si>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</si>
  <si>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</si>
  <si>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</si>
  <si>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</si>
  <si>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</si>
  <si>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</si>
  <si>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</si>
  <si>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</si>
  <si>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</si>
  <si>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</si>
  <si>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</si>
  <si>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</si>
  <si>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</si>
  <si>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</si>
  <si>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</si>
  <si>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</si>
  <si>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</si>
  <si>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</si>
  <si>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</si>
  <si>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</si>
  <si>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</si>
  <si>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</si>
  <si>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</si>
  <si>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</si>
  <si>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</si>
  <si>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</si>
  <si>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</si>
  <si>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</si>
  <si>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</si>
  <si>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</si>
  <si>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</si>
  <si>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</si>
  <si>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</si>
  <si>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</si>
  <si>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</si>
  <si>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</si>
  <si>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</si>
  <si>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</si>
  <si>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</si>
  <si>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</si>
  <si>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</si>
  <si>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</si>
  <si>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</si>
  <si>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</si>
  <si>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</si>
  <si>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</si>
  <si>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</si>
  <si>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</si>
  <si>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</si>
  <si>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</si>
  <si>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</si>
  <si>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</si>
  <si>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</si>
  <si>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</si>
  <si>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</si>
  <si>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</si>
  <si>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</si>
  <si>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</si>
  <si>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</si>
  <si>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</si>
  <si>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</si>
  <si>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</si>
  <si>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</si>
  <si>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</si>
  <si>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</si>
  <si>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</si>
  <si>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</si>
  <si>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</si>
  <si>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</si>
  <si>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</si>
  <si>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</si>
  <si>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</si>
  <si>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</si>
  <si>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</si>
  <si>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</si>
  <si>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</si>
  <si>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</si>
  <si>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</si>
  <si>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</si>
  <si>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</si>
  <si>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</si>
  <si>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</si>
  <si>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</si>
  <si>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</si>
  <si>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</si>
  <si>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</si>
  <si>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</si>
  <si>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</si>
  <si>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</si>
  <si>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</si>
  <si>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</si>
  <si>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</si>
  <si>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</si>
  <si>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</si>
  <si>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</si>
  <si>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</si>
  <si>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</si>
  <si>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</si>
  <si>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</si>
  <si>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</si>
  <si>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</si>
  <si>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</si>
  <si>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</si>
  <si>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</si>
  <si>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</si>
  <si>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</si>
  <si>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</si>
  <si>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</si>
  <si>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</si>
  <si>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</si>
  <si>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</si>
  <si>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</si>
  <si>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</si>
  <si>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</si>
  <si>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</si>
  <si>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</si>
  <si>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</si>
  <si>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</si>
  <si>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</si>
  <si>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</si>
  <si>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</si>
  <si>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</si>
  <si>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</si>
  <si>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</si>
  <si>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</si>
  <si>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</si>
  <si>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</si>
  <si>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</si>
  <si>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</si>
  <si>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</si>
  <si>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</si>
  <si>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</si>
  <si>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</si>
  <si>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</si>
  <si>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</si>
  <si>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</si>
  <si>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</si>
  <si>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</si>
  <si>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</si>
  <si>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</si>
  <si>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</si>
  <si>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</si>
  <si>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</si>
  <si>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</si>
  <si>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</si>
  <si>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</si>
  <si>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</si>
  <si>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</si>
  <si>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</si>
  <si>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</si>
  <si>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</si>
  <si>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</si>
  <si>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</si>
  <si>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</si>
  <si>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</si>
  <si>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</si>
  <si>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</si>
  <si>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</si>
  <si>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</si>
  <si>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</si>
  <si>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</si>
  <si>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</si>
  <si>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</si>
  <si>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</si>
  <si>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</si>
  <si>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</si>
  <si>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</si>
  <si>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</si>
  <si>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</si>
  <si>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</si>
  <si>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</si>
  <si>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</si>
  <si>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</si>
  <si>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</si>
  <si>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</si>
  <si>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</si>
  <si>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</si>
  <si>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</si>
  <si>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</si>
  <si>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</si>
  <si>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</si>
  <si>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</si>
  <si>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</si>
  <si>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</si>
  <si>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</si>
  <si>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</si>
  <si>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</si>
  <si>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</si>
  <si>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</si>
  <si>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</si>
  <si>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</si>
  <si>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</si>
  <si>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</si>
  <si>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</si>
  <si>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</si>
  <si>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</si>
  <si>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</si>
  <si>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</si>
  <si>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</si>
  <si>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</si>
  <si>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</si>
  <si>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</si>
  <si>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</si>
  <si>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</si>
  <si>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</si>
  <si>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</si>
  <si>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</si>
  <si>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</si>
  <si>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</si>
  <si>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</si>
  <si>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</si>
  <si>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</si>
  <si>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</si>
  <si>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</si>
  <si>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</si>
  <si>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</si>
  <si>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</si>
  <si>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</si>
  <si>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</si>
  <si>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</si>
  <si>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</si>
  <si>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</si>
  <si>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</si>
  <si>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</si>
  <si>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</si>
  <si>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</si>
  <si>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</si>
  <si>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</si>
  <si>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</si>
  <si>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</si>
  <si>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</si>
  <si>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</si>
  <si>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</si>
  <si>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</si>
  <si>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</si>
  <si>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</si>
  <si>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</si>
  <si>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</si>
  <si>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</si>
  <si>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</si>
  <si>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</si>
  <si>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</si>
  <si>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</si>
  <si>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</si>
  <si>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</si>
  <si>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</si>
  <si>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</si>
  <si>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</si>
  <si>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</si>
  <si>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</si>
  <si>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</si>
  <si>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</si>
  <si>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</si>
  <si>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</si>
  <si>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</si>
  <si>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</si>
  <si>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</si>
  <si>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</si>
  <si>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</si>
  <si>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</si>
  <si>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</si>
  <si>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</si>
  <si>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</si>
  <si>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</si>
  <si>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</si>
  <si>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</si>
  <si>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</si>
  <si>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</si>
  <si>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</si>
  <si>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</si>
  <si>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</si>
  <si>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</si>
  <si>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</si>
  <si>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</si>
  <si>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</si>
  <si>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</si>
  <si>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</si>
  <si>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</si>
  <si>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</si>
  <si>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</si>
  <si>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</si>
  <si>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</si>
  <si>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</si>
  <si>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</si>
  <si>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</si>
  <si>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</si>
  <si>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</si>
  <si>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</si>
  <si>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</si>
  <si>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</si>
  <si>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</si>
  <si>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</si>
  <si>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</si>
  <si>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</si>
  <si>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</si>
  <si>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</si>
  <si>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</si>
  <si>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</si>
  <si>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</si>
  <si>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</si>
  <si>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</si>
  <si>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</si>
  <si>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</si>
  <si>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</si>
  <si>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</si>
  <si>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</si>
  <si>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</si>
  <si>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</si>
  <si>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</si>
  <si>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</si>
  <si>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</si>
  <si>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</si>
  <si>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</si>
  <si>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</si>
  <si>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</si>
  <si>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</si>
  <si>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</si>
  <si>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</si>
  <si>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</si>
  <si>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</si>
  <si>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</si>
  <si>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</si>
  <si>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</si>
  <si>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</si>
  <si>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</si>
  <si>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</si>
  <si>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</si>
  <si>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</si>
  <si>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</si>
  <si>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</si>
  <si>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</si>
  <si>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</si>
  <si>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</si>
  <si>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</si>
  <si>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</si>
  <si>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</si>
  <si>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</si>
  <si>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</si>
  <si>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</si>
  <si>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</si>
  <si>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</si>
  <si>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</si>
  <si>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</si>
  <si>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</si>
  <si>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</si>
  <si>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</si>
  <si>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</si>
  <si>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</si>
  <si>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</si>
  <si>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</si>
  <si>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</si>
  <si>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</si>
  <si>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</si>
  <si>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</si>
  <si>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</si>
  <si>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</si>
  <si>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</si>
  <si>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</si>
  <si>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</si>
  <si>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</si>
  <si>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</si>
  <si>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</si>
  <si>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</si>
  <si>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</si>
  <si>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</si>
  <si>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</si>
  <si>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</si>
  <si>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</si>
  <si>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</si>
  <si>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</si>
  <si>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</si>
  <si>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</si>
  <si>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</si>
  <si>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</si>
  <si>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</si>
  <si>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</si>
  <si>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</si>
  <si>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</si>
  <si>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</si>
  <si>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</si>
  <si>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</si>
  <si>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</si>
  <si>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</si>
  <si>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</si>
  <si>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</si>
  <si>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</si>
  <si>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</si>
  <si>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</si>
  <si>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</si>
  <si>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</si>
  <si>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</si>
  <si>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</si>
  <si>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</si>
  <si>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</si>
  <si>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</si>
  <si>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</si>
  <si>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</si>
  <si>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</si>
  <si>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</si>
  <si>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</si>
  <si>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</si>
  <si>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</si>
  <si>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</si>
  <si>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</si>
  <si>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</si>
  <si>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</si>
  <si>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</si>
  <si>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</si>
  <si>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</si>
  <si>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</si>
  <si>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</si>
  <si>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</si>
  <si>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</si>
  <si>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</si>
  <si>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</si>
  <si>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</si>
  <si>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</si>
  <si>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</si>
  <si>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</si>
  <si>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</si>
  <si>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</si>
  <si>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</si>
  <si>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</si>
  <si>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</si>
  <si>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</si>
  <si>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</si>
  <si>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</si>
  <si>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</si>
  <si>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</si>
  <si>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</si>
  <si>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</si>
  <si>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</si>
  <si>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</si>
  <si>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</si>
  <si>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</si>
  <si>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</si>
  <si>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</si>
  <si>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</si>
  <si>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</si>
  <si>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</si>
  <si>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</si>
  <si>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</si>
  <si>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</si>
  <si>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</si>
  <si>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</si>
  <si>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</si>
  <si>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</si>
  <si>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</si>
  <si>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</si>
  <si>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</si>
  <si>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</si>
  <si>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</si>
  <si>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</si>
  <si>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</si>
  <si>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</si>
  <si>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</si>
  <si>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</si>
  <si>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</si>
  <si>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</si>
  <si>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</si>
  <si>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</si>
  <si>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</si>
  <si>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</si>
  <si>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</si>
  <si>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</si>
  <si>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</si>
  <si>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</si>
  <si>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</si>
  <si>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</si>
  <si>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</si>
  <si>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</si>
  <si>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</si>
  <si>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</si>
  <si>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</si>
  <si>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</si>
  <si>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</si>
  <si>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</si>
  <si>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</si>
  <si>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</si>
  <si>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</si>
  <si>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</si>
  <si>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</si>
  <si>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</si>
  <si>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</si>
  <si>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</si>
  <si>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</si>
  <si>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</si>
  <si>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</si>
  <si>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</si>
  <si>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</si>
  <si>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</si>
  <si>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</si>
  <si>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</si>
  <si>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</si>
  <si>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</si>
  <si>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</si>
  <si>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</si>
  <si>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</si>
  <si>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</si>
  <si>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</si>
  <si>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</si>
  <si>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</si>
  <si>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</si>
  <si>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</si>
  <si>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</si>
  <si>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</si>
  <si>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</si>
  <si>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</si>
  <si>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</si>
  <si>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</si>
  <si>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</si>
  <si>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</si>
  <si>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</si>
  <si>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</si>
  <si>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</si>
  <si>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</si>
  <si>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</si>
  <si>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</si>
  <si>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</si>
  <si>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</si>
  <si>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</si>
  <si>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</si>
  <si>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</si>
  <si>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</si>
  <si>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</si>
  <si>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</si>
  <si>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</si>
  <si>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</si>
  <si>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</si>
  <si>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</si>
  <si>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</si>
  <si>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</si>
  <si>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</si>
  <si>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</si>
  <si>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</si>
  <si>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</si>
  <si>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</si>
  <si>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</si>
  <si>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</si>
  <si>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</si>
  <si>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</si>
  <si>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</si>
  <si>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</si>
  <si>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</si>
  <si>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</si>
  <si>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</si>
  <si>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</si>
  <si>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</si>
  <si>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</si>
  <si>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</si>
  <si>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</si>
  <si>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</si>
  <si>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</si>
  <si>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</si>
  <si>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</si>
  <si>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</si>
  <si>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</si>
  <si>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</si>
  <si>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</si>
  <si>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</si>
  <si>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</si>
  <si>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</si>
  <si>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</si>
  <si>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</si>
  <si>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</si>
  <si>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</si>
  <si>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</si>
  <si>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</si>
  <si>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</si>
  <si>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</si>
  <si>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</si>
  <si>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</si>
  <si>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</si>
  <si>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</si>
  <si>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</si>
  <si>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</si>
  <si>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</si>
  <si>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</si>
  <si>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</si>
  <si>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</si>
  <si>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</si>
  <si>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</si>
  <si>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</si>
  <si>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</si>
  <si>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</si>
  <si>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</si>
  <si>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</si>
  <si>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</si>
  <si>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</si>
  <si>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</si>
  <si>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</si>
  <si>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</si>
  <si>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</si>
  <si>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</si>
  <si>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</si>
  <si>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</si>
  <si>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</si>
  <si>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</si>
  <si>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</si>
  <si>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</si>
  <si>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</si>
  <si>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</si>
  <si>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</si>
  <si>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</si>
  <si>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</si>
  <si>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</si>
  <si>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</si>
  <si>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</si>
  <si>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</si>
  <si>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</si>
  <si>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</si>
  <si>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</si>
  <si>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</si>
  <si>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</si>
  <si>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</si>
  <si>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</si>
  <si>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</si>
  <si>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</si>
  <si>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</si>
  <si>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</si>
  <si>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</si>
  <si>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</si>
  <si>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</si>
  <si>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</si>
  <si>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</si>
  <si>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</si>
  <si>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</si>
  <si>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</si>
  <si>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</si>
  <si>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</si>
  <si>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</si>
  <si>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</si>
  <si>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</si>
  <si>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</si>
  <si>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</si>
  <si>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</si>
  <si>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</si>
  <si>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</si>
  <si>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</si>
  <si>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</si>
  <si>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</si>
  <si>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</si>
  <si>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</si>
  <si>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</si>
  <si>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</si>
  <si>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</si>
  <si>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</si>
  <si>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</si>
  <si>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</si>
  <si>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</si>
  <si>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</si>
  <si>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</si>
  <si>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</si>
  <si>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</si>
  <si>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</si>
  <si>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</si>
  <si>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</si>
  <si>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</si>
  <si>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</si>
  <si>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</si>
  <si>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</si>
  <si>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</si>
  <si>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</si>
  <si>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</si>
  <si>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</si>
  <si>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</si>
  <si>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</si>
  <si>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</si>
  <si>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</si>
  <si>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</si>
  <si>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</si>
  <si>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</si>
  <si>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</si>
  <si>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</si>
  <si>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</si>
  <si>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</si>
  <si>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</si>
  <si>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</si>
  <si>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</si>
  <si>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</si>
  <si>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</si>
  <si>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</si>
  <si>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</si>
  <si>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</si>
  <si>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</si>
  <si>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</si>
  <si>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</si>
  <si>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</si>
  <si>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</si>
  <si>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</si>
  <si>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</si>
  <si>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</si>
  <si>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</si>
  <si>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</si>
  <si>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</si>
  <si>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</si>
  <si>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</si>
  <si>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</si>
  <si>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</si>
  <si>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</si>
  <si>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</si>
  <si>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</si>
  <si>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</si>
  <si>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</si>
  <si>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</si>
  <si>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</si>
  <si>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</si>
  <si>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</si>
  <si>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</si>
  <si>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</si>
  <si>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</si>
  <si>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</si>
  <si>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</si>
  <si>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</si>
  <si>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</si>
  <si>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</si>
  <si>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</si>
  <si>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</si>
  <si>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</si>
  <si>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</si>
  <si>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</si>
  <si>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</si>
  <si>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</si>
  <si>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</si>
  <si>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</si>
  <si>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</si>
  <si>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</si>
  <si>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</si>
  <si>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</si>
  <si>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</si>
  <si>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</si>
  <si>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</si>
  <si>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</si>
  <si>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</si>
  <si>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</si>
  <si>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</si>
  <si>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</si>
  <si>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</si>
  <si>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</si>
  <si>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</si>
  <si>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</si>
  <si>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</si>
  <si>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</si>
  <si>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</si>
  <si>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</si>
  <si>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</si>
  <si>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</si>
  <si>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</si>
  <si>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</si>
  <si>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</si>
  <si>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</si>
  <si>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</si>
  <si>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</si>
  <si>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</si>
  <si>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</si>
  <si>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</si>
  <si>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</si>
  <si>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</si>
  <si>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</si>
  <si>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</si>
  <si>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</si>
  <si>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</si>
  <si>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</si>
  <si>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</si>
  <si>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</si>
  <si>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</si>
  <si>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</si>
  <si>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</si>
  <si>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</si>
  <si>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</si>
  <si>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</si>
  <si>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</si>
  <si>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</si>
  <si>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</si>
  <si>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</si>
  <si>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</si>
  <si>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</si>
  <si>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</si>
  <si>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</si>
  <si>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</si>
  <si>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</si>
  <si>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</si>
  <si>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</si>
  <si>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</si>
  <si>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</si>
  <si>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</si>
  <si>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</si>
  <si>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</si>
  <si>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</si>
  <si>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</si>
  <si>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</si>
  <si>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</si>
  <si>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</si>
  <si>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</si>
  <si>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</si>
  <si>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</si>
  <si>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</si>
  <si>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</si>
  <si>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</si>
  <si>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</si>
  <si>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</si>
  <si>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</si>
  <si>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</si>
  <si>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</si>
  <si>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</si>
  <si>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</si>
  <si>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</si>
  <si>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</si>
  <si>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</si>
  <si>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</si>
  <si>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</si>
  <si>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</si>
  <si>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</si>
  <si>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</si>
  <si>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</si>
  <si>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</si>
  <si>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</si>
  <si>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</si>
  <si>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</si>
  <si>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</si>
  <si>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</si>
  <si>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</si>
  <si>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</si>
  <si>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</si>
  <si>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</si>
  <si>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</si>
  <si>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</si>
  <si>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</si>
  <si>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</si>
  <si>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</si>
  <si>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</si>
  <si>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</si>
  <si>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</si>
  <si>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</si>
  <si>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</si>
  <si>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</si>
  <si>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</si>
  <si>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</si>
  <si>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</si>
  <si>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</si>
  <si>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</si>
  <si>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</si>
  <si>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</si>
  <si>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</si>
  <si>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</si>
  <si>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</si>
  <si>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</si>
  <si>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</si>
  <si>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</si>
  <si>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</si>
  <si>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</si>
  <si>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</si>
  <si>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</si>
  <si>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</si>
  <si>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</si>
  <si>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</si>
  <si>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</si>
  <si>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</si>
  <si>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</si>
  <si>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</si>
  <si>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</si>
  <si>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</si>
  <si>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</si>
  <si>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</si>
  <si>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</si>
  <si>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</si>
  <si>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</si>
  <si>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</si>
  <si>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</si>
  <si>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</si>
  <si>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</si>
  <si>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</si>
  <si>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</si>
  <si>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</si>
  <si>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</si>
  <si>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</si>
  <si>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</si>
  <si>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</si>
  <si>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</si>
  <si>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</si>
  <si>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</si>
  <si>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</si>
  <si>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</si>
  <si>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</si>
  <si>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</si>
  <si>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</si>
  <si>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</si>
  <si>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</si>
  <si>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</si>
  <si>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</si>
  <si>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</si>
  <si>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</si>
  <si>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</si>
  <si>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</si>
  <si>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</si>
  <si>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</si>
  <si>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</si>
  <si>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</si>
  <si>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</si>
  <si>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</si>
  <si>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</si>
  <si>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</si>
  <si>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</si>
  <si>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</si>
  <si>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</si>
  <si>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</si>
  <si>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</si>
  <si>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</si>
  <si>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</si>
  <si>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</si>
  <si>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</si>
  <si>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</si>
  <si>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</si>
  <si>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</si>
  <si>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</si>
  <si>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</si>
  <si>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</si>
  <si>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</si>
  <si>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</si>
  <si>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</si>
  <si>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</si>
  <si>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</si>
  <si>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</si>
  <si>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</si>
  <si>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</si>
  <si>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</si>
  <si>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</si>
  <si>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</si>
  <si>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</si>
  <si>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</si>
  <si>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</si>
  <si>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</si>
  <si>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</si>
  <si>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</si>
  <si>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</si>
  <si>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</si>
  <si>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</si>
  <si>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</si>
  <si>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</si>
  <si>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</si>
  <si>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</si>
  <si>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</si>
  <si>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</si>
  <si>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</si>
  <si>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</si>
  <si>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</si>
  <si>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</si>
  <si>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</si>
  <si>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</si>
  <si>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</si>
  <si>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</si>
  <si>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</si>
  <si>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</si>
  <si>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</si>
  <si>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</si>
  <si>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</si>
  <si>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</si>
  <si>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</si>
  <si>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</si>
  <si>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</si>
  <si>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</si>
  <si>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</si>
  <si>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</si>
  <si>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</si>
  <si>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</si>
  <si>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</si>
  <si>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</si>
  <si>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</si>
  <si>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</si>
  <si>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</si>
  <si>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</si>
  <si>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</si>
  <si>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</si>
  <si>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</si>
  <si>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</si>
  <si>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</si>
  <si>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</si>
  <si>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</si>
  <si>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</si>
  <si>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</si>
  <si>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</si>
  <si>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</si>
  <si>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</si>
  <si>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</si>
  <si>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</si>
  <si>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</si>
  <si>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</si>
  <si>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</si>
  <si>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</si>
  <si>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</si>
  <si>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</si>
  <si>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</si>
  <si>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</si>
  <si>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</si>
  <si>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</si>
  <si>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</si>
  <si>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</si>
  <si>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</si>
  <si>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</si>
  <si>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</si>
  <si>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</si>
  <si>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</si>
  <si>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</si>
  <si>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</si>
  <si>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</si>
  <si>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</si>
  <si>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</si>
  <si>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</si>
  <si>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</si>
  <si>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</si>
  <si>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</si>
  <si>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</si>
  <si>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</si>
  <si>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</si>
  <si>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</si>
  <si>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</si>
  <si>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</si>
  <si>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</si>
  <si>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</si>
  <si>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</si>
  <si>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</si>
  <si>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</si>
  <si>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</si>
  <si>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</si>
  <si>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</si>
  <si>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</si>
  <si>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</si>
  <si>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</si>
  <si>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</si>
  <si>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</si>
  <si>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</si>
  <si>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</si>
  <si>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</si>
  <si>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</si>
  <si>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</si>
  <si>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</si>
  <si>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</si>
  <si>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</si>
  <si>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</si>
  <si>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</si>
  <si>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</si>
  <si>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</si>
  <si>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</si>
  <si>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</si>
  <si>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</si>
  <si>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</si>
  <si>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</si>
  <si>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</si>
  <si>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</si>
  <si>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</si>
  <si>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</si>
  <si>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</si>
  <si>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</si>
  <si>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</si>
  <si>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</si>
  <si>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</si>
  <si>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</si>
  <si>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</si>
  <si>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</si>
  <si>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</si>
  <si>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</si>
  <si>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</si>
  <si>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</si>
  <si>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</si>
  <si>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</si>
  <si>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</si>
  <si>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</si>
  <si>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</si>
  <si>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</si>
  <si>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</si>
  <si>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</si>
  <si>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</si>
  <si>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</si>
  <si>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</si>
  <si>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</si>
  <si>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</si>
  <si>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</si>
  <si>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</si>
  <si>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</si>
  <si>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</si>
  <si>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</si>
  <si>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</si>
  <si>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</si>
  <si>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</si>
  <si>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</si>
  <si>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</si>
  <si>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</si>
  <si>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</si>
  <si>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</si>
  <si>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</si>
  <si>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</si>
  <si>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</si>
  <si>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</si>
  <si>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</si>
  <si>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</si>
  <si>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</si>
  <si>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</si>
  <si>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</si>
  <si>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</si>
  <si>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</si>
  <si>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</si>
  <si>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</si>
  <si>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</si>
  <si>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</si>
  <si>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</si>
  <si>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</si>
  <si>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</si>
  <si>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</si>
  <si>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</si>
  <si>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</si>
  <si>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</si>
  <si>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</si>
  <si>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</si>
  <si>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</si>
  <si>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</si>
  <si>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</si>
  <si>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</si>
  <si>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</si>
  <si>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</si>
  <si>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</si>
  <si>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</si>
  <si>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</si>
  <si>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</si>
  <si>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</si>
  <si>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</si>
  <si>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</si>
  <si>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</si>
  <si>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</si>
  <si>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</si>
  <si>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</si>
  <si>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</si>
  <si>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</si>
  <si>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</si>
  <si>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</si>
  <si>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</si>
  <si>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</si>
  <si>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</si>
  <si>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</si>
  <si>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</si>
  <si>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</si>
  <si>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</si>
  <si>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</si>
  <si>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</si>
  <si>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</si>
  <si>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</si>
  <si>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</si>
  <si>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</si>
  <si>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</si>
  <si>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</si>
  <si>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</si>
  <si>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</si>
  <si>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</si>
  <si>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</si>
  <si>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</si>
  <si>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</si>
  <si>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</si>
  <si>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</si>
  <si>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</si>
  <si>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</si>
  <si>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</si>
  <si>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</si>
  <si>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</si>
  <si>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</si>
  <si>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</si>
  <si>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</si>
  <si>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</si>
  <si>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</si>
  <si>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</si>
  <si>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</si>
  <si>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</si>
  <si>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</si>
  <si>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</si>
  <si>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</si>
  <si>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</si>
  <si>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</si>
  <si>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</si>
  <si>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</si>
  <si>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</si>
  <si>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</si>
  <si>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</si>
  <si>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</si>
  <si>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</si>
  <si>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</si>
  <si>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</si>
  <si>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</si>
  <si>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</si>
  <si>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</si>
  <si>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</si>
  <si>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</si>
  <si>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</si>
  <si>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</si>
  <si>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</si>
  <si>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</si>
  <si>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</si>
  <si>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</si>
  <si>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</si>
  <si>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</si>
  <si>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</si>
  <si>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</si>
  <si>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</si>
  <si>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</si>
  <si>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</si>
  <si>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</si>
  <si>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</si>
  <si>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</si>
  <si>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</si>
  <si>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</si>
  <si>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</si>
  <si>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</si>
  <si>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</si>
  <si>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</si>
  <si>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</si>
  <si>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</si>
  <si>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</si>
  <si>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</si>
  <si>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</si>
  <si>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</si>
  <si>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</si>
  <si>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</si>
  <si>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</si>
  <si>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</si>
  <si>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</si>
  <si>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</si>
  <si>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</si>
  <si>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</si>
  <si>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</si>
  <si>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</si>
  <si>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</si>
  <si>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</si>
  <si>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</si>
  <si>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</si>
  <si>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</si>
  <si>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</si>
  <si>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</si>
  <si>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</si>
  <si>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</si>
  <si>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</si>
  <si>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</si>
  <si>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</si>
  <si>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</si>
  <si>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</si>
  <si>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</si>
  <si>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</si>
  <si>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</si>
  <si>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</si>
  <si>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</si>
  <si>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</si>
  <si>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</si>
  <si>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</si>
  <si>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</si>
  <si>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</si>
  <si>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</si>
  <si>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</si>
  <si>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</si>
  <si>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</si>
  <si>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</si>
  <si>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</si>
  <si>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</si>
  <si>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</si>
  <si>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</si>
  <si>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</si>
  <si>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</si>
  <si>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</si>
  <si>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</si>
  <si>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</si>
  <si>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</si>
  <si>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</si>
  <si>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</si>
  <si>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</si>
  <si>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</si>
  <si>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</si>
  <si>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</si>
  <si>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</si>
  <si>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</si>
  <si>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</si>
  <si>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</si>
  <si>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</si>
  <si>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</si>
  <si>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</si>
  <si>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</si>
  <si>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</si>
  <si>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</si>
  <si>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</si>
  <si>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</si>
  <si>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</si>
  <si>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</si>
  <si>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</si>
  <si>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</si>
  <si>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</si>
  <si>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</si>
  <si>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</si>
  <si>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</si>
  <si>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</si>
  <si>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</si>
  <si>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</si>
  <si>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</si>
  <si>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</si>
  <si>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</si>
  <si>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</si>
  <si>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</si>
  <si>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</si>
  <si>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</si>
  <si>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</si>
  <si>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</si>
  <si>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</si>
  <si>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</si>
  <si>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</si>
  <si>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</si>
  <si>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</si>
  <si>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</si>
  <si>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</si>
  <si>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</si>
  <si>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</si>
  <si>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</si>
  <si>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</si>
  <si>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</si>
  <si>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</si>
  <si>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</si>
  <si>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</si>
  <si>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</si>
  <si>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</si>
  <si>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</si>
  <si>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</si>
  <si>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</si>
  <si>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</si>
  <si>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</si>
  <si>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</si>
  <si>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</si>
  <si>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</si>
  <si>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</si>
  <si>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</si>
  <si>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</si>
  <si>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</si>
  <si>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</si>
  <si>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</si>
  <si>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</si>
  <si>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</si>
  <si>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</si>
  <si>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</si>
  <si>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</si>
  <si>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</si>
  <si>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</si>
  <si>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</si>
  <si>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</si>
  <si>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</si>
  <si>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</si>
  <si>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</si>
  <si>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</si>
  <si>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</si>
  <si>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</si>
  <si>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</si>
  <si>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</si>
  <si>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</si>
  <si>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</si>
  <si>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</si>
  <si>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</si>
  <si>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</si>
  <si>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</si>
  <si>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</si>
  <si>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</si>
  <si>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</si>
  <si>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</si>
  <si>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</si>
  <si>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</si>
  <si>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</si>
  <si>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</si>
  <si>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</si>
  <si>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</si>
  <si>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</si>
  <si>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</si>
  <si>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</si>
  <si>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</si>
  <si>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</si>
  <si>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</si>
  <si>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</si>
  <si>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</si>
  <si>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</si>
  <si>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</si>
  <si>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</si>
  <si>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</si>
  <si>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</si>
  <si>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</si>
  <si>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</si>
  <si>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</si>
  <si>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</si>
  <si>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</si>
  <si>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</si>
  <si>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</si>
  <si>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</si>
  <si>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</si>
  <si>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</si>
  <si>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</si>
  <si>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</si>
  <si>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</si>
  <si>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</si>
  <si>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</si>
  <si>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</si>
  <si>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</si>
  <si>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</si>
  <si>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</si>
  <si>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</si>
  <si>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</si>
  <si>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</si>
  <si>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</si>
  <si>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</si>
  <si>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</si>
  <si>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</si>
  <si>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</si>
  <si>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</si>
  <si>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</si>
  <si>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</si>
  <si>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</si>
  <si>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</si>
  <si>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</si>
  <si>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</si>
  <si>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</si>
  <si>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</si>
  <si>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</si>
  <si>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</si>
  <si>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</si>
  <si>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</si>
  <si>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</si>
  <si>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</si>
  <si>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</si>
  <si>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</si>
  <si>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</si>
  <si>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</si>
  <si>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</si>
  <si>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</si>
  <si>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</si>
  <si>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</si>
  <si>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</si>
  <si>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</si>
  <si>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</si>
  <si>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</si>
  <si>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</si>
  <si>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</si>
  <si>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</si>
  <si>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</si>
  <si>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</si>
  <si>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</si>
  <si>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</si>
  <si>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</si>
  <si>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</si>
  <si>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</si>
  <si>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</si>
  <si>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</si>
  <si>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</si>
  <si>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</si>
  <si>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</si>
  <si>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</si>
  <si>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</si>
  <si>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</si>
  <si>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</si>
  <si>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</si>
  <si>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</si>
  <si>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</si>
  <si>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</si>
  <si>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</si>
  <si>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</si>
  <si>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</si>
  <si>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</si>
  <si>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</si>
  <si>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</si>
  <si>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</si>
  <si>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</si>
  <si>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</si>
  <si>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</si>
  <si>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</si>
  <si>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</si>
  <si>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</si>
  <si>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</si>
  <si>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</si>
  <si>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</si>
  <si>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</si>
  <si>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</si>
  <si>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</si>
  <si>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</si>
  <si>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</si>
  <si>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</si>
  <si>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</si>
  <si>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</si>
  <si>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</si>
  <si>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</si>
  <si>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</si>
  <si>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</si>
  <si>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</si>
  <si>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</si>
  <si>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</si>
  <si>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</si>
  <si>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</si>
  <si>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</si>
  <si>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</si>
  <si>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</si>
  <si>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</si>
  <si>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</si>
  <si>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</si>
  <si>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</si>
  <si>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</si>
  <si>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</si>
  <si>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</si>
  <si>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</si>
  <si>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</si>
  <si>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</si>
  <si>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</si>
  <si>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</si>
  <si>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</si>
  <si>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</si>
  <si>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</si>
  <si>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</si>
  <si>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</si>
  <si>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</si>
  <si>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</si>
  <si>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</si>
  <si>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</si>
  <si>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</si>
  <si>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</si>
  <si>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</si>
  <si>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</si>
  <si>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</si>
  <si>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</si>
  <si>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</si>
  <si>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</si>
  <si>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</si>
  <si>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</si>
  <si>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</si>
  <si>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</si>
  <si>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</si>
  <si>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</si>
  <si>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</si>
  <si>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</si>
  <si>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</si>
  <si>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</si>
  <si>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</si>
  <si>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</si>
  <si>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</si>
  <si>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</si>
  <si>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</si>
  <si>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</si>
  <si>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</si>
  <si>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</si>
  <si>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</si>
  <si>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</si>
  <si>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</si>
  <si>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</si>
  <si>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</si>
  <si>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</si>
  <si>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</si>
  <si>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</si>
  <si>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</si>
  <si>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</si>
  <si>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</si>
  <si>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</si>
  <si>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</si>
  <si>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</si>
  <si>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</si>
  <si>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</si>
  <si>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</si>
  <si>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</si>
  <si>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</si>
  <si>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</si>
  <si>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</si>
  <si>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</si>
  <si>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</si>
  <si>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</si>
  <si>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</si>
  <si>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</si>
  <si>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</si>
  <si>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</si>
  <si>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</si>
  <si>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</si>
  <si>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</si>
  <si>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</si>
  <si>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</si>
  <si>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</si>
  <si>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</si>
  <si>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</si>
  <si>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</si>
  <si>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</si>
  <si>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</si>
  <si>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</si>
  <si>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</si>
  <si>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</si>
  <si>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</si>
  <si>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</si>
  <si>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</si>
  <si>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</si>
  <si>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</si>
  <si>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</si>
  <si>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</si>
  <si>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</si>
  <si>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</si>
  <si>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</si>
  <si>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</si>
  <si>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</si>
  <si>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</si>
  <si>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</si>
  <si>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</si>
  <si>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</si>
  <si>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</si>
  <si>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</si>
  <si>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</si>
  <si>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</si>
  <si>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</si>
  <si>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</si>
  <si>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</si>
  <si>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</si>
  <si>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</si>
  <si>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</si>
  <si>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</si>
  <si>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</si>
  <si>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</si>
  <si>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</si>
  <si>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</si>
  <si>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</si>
  <si>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</si>
  <si>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</si>
  <si>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</si>
  <si>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</si>
  <si>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</si>
  <si>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</si>
  <si>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</si>
  <si>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</si>
  <si>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</si>
  <si>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</si>
  <si>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</si>
  <si>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</si>
  <si>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</si>
  <si>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</si>
  <si>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</si>
  <si>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</si>
  <si>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</si>
  <si>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</si>
  <si>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</si>
  <si>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</si>
  <si>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</si>
  <si>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</si>
  <si>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</si>
  <si>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</si>
  <si>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</si>
  <si>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</si>
  <si>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</si>
  <si>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</si>
  <si>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</si>
  <si>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</si>
  <si>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</si>
  <si>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</si>
  <si>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</si>
  <si>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</si>
  <si>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</si>
  <si>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</si>
  <si>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</si>
  <si>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</si>
  <si>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</si>
  <si>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</si>
  <si>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</si>
  <si>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</si>
  <si>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</si>
  <si>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</si>
  <si>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</si>
  <si>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</si>
  <si>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</si>
  <si>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</si>
  <si>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</si>
  <si>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</si>
  <si>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</si>
  <si>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</si>
  <si>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</si>
  <si>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</si>
  <si>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</si>
  <si>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</si>
  <si>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</si>
  <si>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</si>
  <si>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</si>
  <si>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</si>
  <si>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</si>
  <si>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</si>
  <si>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</si>
  <si>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</si>
  <si>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</si>
  <si>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</si>
  <si>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</si>
  <si>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</si>
  <si>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</si>
  <si>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</si>
  <si>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</si>
  <si>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</si>
  <si>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</si>
  <si>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</si>
  <si>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</si>
  <si>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</si>
  <si>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</si>
  <si>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</si>
  <si>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</si>
  <si>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</si>
  <si>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</si>
  <si>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</si>
  <si>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</si>
  <si>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</si>
  <si>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</si>
  <si>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</si>
  <si>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</si>
  <si>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</si>
  <si>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</si>
  <si>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</si>
  <si>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</si>
  <si>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</si>
  <si>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</si>
  <si>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</si>
  <si>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</si>
  <si>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</si>
  <si>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</si>
  <si>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</si>
  <si>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</si>
  <si>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</si>
  <si>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</si>
  <si>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</si>
  <si>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</si>
  <si>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</si>
  <si>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</si>
  <si>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</si>
  <si>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</si>
  <si>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</si>
  <si>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</si>
  <si>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</si>
  <si>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</si>
  <si>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</si>
  <si>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</si>
  <si>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</si>
  <si>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</si>
  <si>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</si>
  <si>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</si>
  <si>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</si>
  <si>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</si>
  <si>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</si>
  <si>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</si>
  <si>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</si>
  <si>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</si>
  <si>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</si>
  <si>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</si>
  <si>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</si>
  <si>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</si>
  <si>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</si>
  <si>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</si>
  <si>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</si>
  <si>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</si>
  <si>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</si>
  <si>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</si>
  <si>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</si>
  <si>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</si>
  <si>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</si>
  <si>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</si>
  <si>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</si>
  <si>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</si>
  <si>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</si>
  <si>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</si>
  <si>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</si>
  <si>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</si>
  <si>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</si>
  <si>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</si>
  <si>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</si>
  <si>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</si>
  <si>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</si>
  <si>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</si>
  <si>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</si>
  <si>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</si>
  <si>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</si>
  <si>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</si>
  <si>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</si>
  <si>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</si>
  <si>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</si>
  <si>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</si>
  <si>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</si>
  <si>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</si>
  <si>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</si>
  <si>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</si>
  <si>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</si>
  <si>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</si>
  <si>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</si>
  <si>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</si>
  <si>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</si>
  <si>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</si>
  <si>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</si>
  <si>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</si>
  <si>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</si>
  <si>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</si>
  <si>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</si>
  <si>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</si>
  <si>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</si>
  <si>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</si>
  <si>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</si>
  <si>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</si>
  <si>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</si>
  <si>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</si>
  <si>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</si>
  <si>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</si>
  <si>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</si>
  <si>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</si>
  <si>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</si>
  <si>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</si>
  <si>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</si>
  <si>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</si>
  <si>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</si>
  <si>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</si>
  <si>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</si>
  <si>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</si>
  <si>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</si>
  <si>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</si>
  <si>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</si>
  <si>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</si>
  <si>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</si>
  <si>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</si>
  <si>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</si>
  <si>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</si>
  <si>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</si>
  <si>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</si>
  <si>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</si>
  <si>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</si>
  <si>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</si>
  <si>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</si>
  <si>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</si>
  <si>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</si>
  <si>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</si>
  <si>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</si>
  <si>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</si>
  <si>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</si>
  <si>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</si>
  <si>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</si>
  <si>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</si>
  <si>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</si>
  <si>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</si>
  <si>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</si>
  <si>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</si>
  <si>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</si>
  <si>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</si>
  <si>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</si>
  <si>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</si>
  <si>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</si>
  <si>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</si>
  <si>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</si>
  <si>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</si>
  <si>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</si>
  <si>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</si>
  <si>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</si>
  <si>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</si>
  <si>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</si>
  <si>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</si>
  <si>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</si>
  <si>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</si>
  <si>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</si>
  <si>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</si>
  <si>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</si>
  <si>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</si>
  <si>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</si>
  <si>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</si>
  <si>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</si>
  <si>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</si>
  <si>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</si>
  <si>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</si>
  <si>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</si>
  <si>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</si>
  <si>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</si>
  <si>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</si>
  <si>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</si>
  <si>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</si>
  <si>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</si>
  <si>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</si>
  <si>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</si>
  <si>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</si>
  <si>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</si>
  <si>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</si>
  <si>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</si>
  <si>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</si>
  <si>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</si>
  <si>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</si>
  <si>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</si>
  <si>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</si>
  <si>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</si>
  <si>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</si>
  <si>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</si>
  <si>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</si>
  <si>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</si>
  <si>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</si>
  <si>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</si>
  <si>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</si>
  <si>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</si>
  <si>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</si>
  <si>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</si>
  <si>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</si>
  <si>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</si>
  <si>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</si>
  <si>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</si>
  <si>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</si>
  <si>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</si>
  <si>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</si>
  <si>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</si>
  <si>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</si>
  <si>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</si>
  <si>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</si>
  <si>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</si>
  <si>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</si>
  <si>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</si>
  <si>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</si>
  <si>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</si>
  <si>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</si>
  <si>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</si>
  <si>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</si>
  <si>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</si>
  <si>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</si>
  <si>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</si>
  <si>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</si>
  <si>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</si>
  <si>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</si>
  <si>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</si>
  <si>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</si>
  <si>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</si>
  <si>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</si>
  <si>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</si>
  <si>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</si>
  <si>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</si>
  <si>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</si>
  <si>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</si>
  <si>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</si>
  <si>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</si>
  <si>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</si>
  <si>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</si>
  <si>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</si>
  <si>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</si>
  <si>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</si>
  <si>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</si>
  <si>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</si>
  <si>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</si>
  <si>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</si>
  <si>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</si>
  <si>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</si>
  <si>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</si>
  <si>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</si>
  <si>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</si>
  <si>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</si>
  <si>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</si>
  <si>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</si>
  <si>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</si>
  <si>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</si>
  <si>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</si>
  <si>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</si>
  <si>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</si>
  <si>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</si>
  <si>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</si>
  <si>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</si>
  <si>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</si>
  <si>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</si>
  <si>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</si>
  <si>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</si>
  <si>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</si>
  <si>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</si>
  <si>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</si>
  <si>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</si>
  <si>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</si>
  <si>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</si>
  <si>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</si>
  <si>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</si>
  <si>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</si>
  <si>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</si>
  <si>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</si>
  <si>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</si>
  <si>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</si>
  <si>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</si>
  <si>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</si>
  <si>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</si>
  <si>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</si>
  <si>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</si>
  <si>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</si>
  <si>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</si>
  <si>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</si>
  <si>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</si>
  <si>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</si>
  <si>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</si>
  <si>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</si>
  <si>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</si>
  <si>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</si>
  <si>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</si>
  <si>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</si>
  <si>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</si>
  <si>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</si>
  <si>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</si>
  <si>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</si>
  <si>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</si>
  <si>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</si>
  <si>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</si>
  <si>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</si>
  <si>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</si>
  <si>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</si>
  <si>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</si>
  <si>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</si>
  <si>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</si>
  <si>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</si>
  <si>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</si>
  <si>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</si>
  <si>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</si>
  <si>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</si>
  <si>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</si>
  <si>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</si>
  <si>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</si>
  <si>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</si>
  <si>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</si>
  <si>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</si>
  <si>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</si>
  <si>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</si>
  <si>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</si>
  <si>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</si>
  <si>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</si>
  <si>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</si>
  <si>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</si>
  <si>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</si>
  <si>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</si>
  <si>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</si>
  <si>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</si>
  <si>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</si>
  <si>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</si>
  <si>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</si>
  <si>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</si>
  <si>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</si>
  <si>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</si>
  <si>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</si>
  <si>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</si>
  <si>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</si>
  <si>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</si>
  <si>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</si>
  <si>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</si>
  <si>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</si>
  <si>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</si>
  <si>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</si>
  <si>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</si>
  <si>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</si>
  <si>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</si>
  <si>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</si>
  <si>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</si>
  <si>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</si>
  <si>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</si>
  <si>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</si>
  <si>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</si>
  <si>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</si>
  <si>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</si>
  <si>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</si>
  <si>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</si>
  <si>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</si>
  <si>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</si>
  <si>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</si>
  <si>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</si>
  <si>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</si>
  <si>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</si>
  <si>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</si>
  <si>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</si>
  <si>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</si>
  <si>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</si>
  <si>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</si>
  <si>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</si>
  <si>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</si>
  <si>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</si>
  <si>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</si>
  <si>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</si>
  <si>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</si>
  <si>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</si>
  <si>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</si>
  <si>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</si>
  <si>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</si>
  <si>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</si>
  <si>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</si>
  <si>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</si>
  <si>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</si>
  <si>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</si>
  <si>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</si>
  <si>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</si>
  <si>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</si>
  <si>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</si>
  <si>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</si>
  <si>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</si>
  <si>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</si>
  <si>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</si>
  <si>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</si>
  <si>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</si>
  <si>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</si>
  <si>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</si>
  <si>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</si>
  <si>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</si>
  <si>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</si>
  <si>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</si>
  <si>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</si>
  <si>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</si>
  <si>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</si>
  <si>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</si>
  <si>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</si>
  <si>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</si>
  <si>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</si>
  <si>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</si>
  <si>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</si>
  <si>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</si>
  <si>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</si>
  <si>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</si>
  <si>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</si>
  <si>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</si>
  <si>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</si>
  <si>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</si>
  <si>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</si>
  <si>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</si>
  <si>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</si>
  <si>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</si>
  <si>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</si>
  <si>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</si>
  <si>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</si>
  <si>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</si>
  <si>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</si>
  <si>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</si>
  <si>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</si>
  <si>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</si>
  <si>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</si>
  <si>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</si>
  <si>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</si>
  <si>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</si>
  <si>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</si>
  <si>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</si>
  <si>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</si>
  <si>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</si>
  <si>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</si>
  <si>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</si>
  <si>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</si>
  <si>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</si>
  <si>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</si>
  <si>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</si>
  <si>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</si>
  <si>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</si>
  <si>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</si>
  <si>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</si>
  <si>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</si>
  <si>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</si>
  <si>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</si>
  <si>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</si>
  <si>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</si>
  <si>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</si>
  <si>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</si>
  <si>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</si>
  <si>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</si>
  <si>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</si>
  <si>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</si>
  <si>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</si>
  <si>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</si>
  <si>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</si>
  <si>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</si>
  <si>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</si>
  <si>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</si>
  <si>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</si>
  <si>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</si>
  <si>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</si>
  <si>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</si>
  <si>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</si>
  <si>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</si>
  <si>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</si>
  <si>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</si>
  <si>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</si>
  <si>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</si>
  <si>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</si>
  <si>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</si>
  <si>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</si>
  <si>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</si>
  <si>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</si>
  <si>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</si>
  <si>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</si>
  <si>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</si>
  <si>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</si>
  <si>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</si>
  <si>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</si>
  <si>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</si>
  <si>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</si>
  <si>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</si>
  <si>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</si>
  <si>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</si>
  <si>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</si>
  <si>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</si>
  <si>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</si>
  <si>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</si>
  <si>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</si>
  <si>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</si>
  <si>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</si>
  <si>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</si>
  <si>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</si>
  <si>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</si>
  <si>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</si>
  <si>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</si>
  <si>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</si>
  <si>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</si>
  <si>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</si>
  <si>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</si>
  <si>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</si>
  <si>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</si>
  <si>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</si>
  <si>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</si>
  <si>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</si>
  <si>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</si>
  <si>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</si>
  <si>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</si>
  <si>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</si>
  <si>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</si>
  <si>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</si>
  <si>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</si>
  <si>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</si>
  <si>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</si>
  <si>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</si>
  <si>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</si>
  <si>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</si>
  <si>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</si>
  <si>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</si>
  <si>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</si>
  <si>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</si>
  <si>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</si>
  <si>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</si>
  <si>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</si>
  <si>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</si>
  <si>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</si>
  <si>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</si>
  <si>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</si>
  <si>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</si>
  <si>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</si>
  <si>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</si>
  <si>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</si>
  <si>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</si>
  <si>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</si>
  <si>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</si>
  <si>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</si>
  <si>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</si>
  <si>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</si>
  <si>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</si>
  <si>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</si>
  <si>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</si>
  <si>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</si>
  <si>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</si>
  <si>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</si>
  <si>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</si>
  <si>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</si>
  <si>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</si>
  <si>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</si>
  <si>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</si>
  <si>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</si>
  <si>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</si>
  <si>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</si>
  <si>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</si>
  <si>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</si>
  <si>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</si>
  <si>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</si>
  <si>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</si>
  <si>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</si>
  <si>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</si>
  <si>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</si>
  <si>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</si>
  <si>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</si>
  <si>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</si>
  <si>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</si>
  <si>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</si>
  <si>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</si>
  <si>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</si>
  <si>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</si>
  <si>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</si>
  <si>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</si>
  <si>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</si>
  <si>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</si>
  <si>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</si>
  <si>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</si>
  <si>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</si>
  <si>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</si>
  <si>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</si>
  <si>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</si>
  <si>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</si>
  <si>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</si>
  <si>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</si>
  <si>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</si>
  <si>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</si>
  <si>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</si>
  <si>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</si>
  <si>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</si>
  <si>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</si>
  <si>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</si>
  <si>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</si>
  <si>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</si>
  <si>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</si>
  <si>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</si>
  <si>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</si>
  <si>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</si>
  <si>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</si>
  <si>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</si>
  <si>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</si>
  <si>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</si>
  <si>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</si>
  <si>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</si>
  <si>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</si>
  <si>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</si>
  <si>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</si>
  <si>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</si>
  <si>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</si>
  <si>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</si>
  <si>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</si>
  <si>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</si>
  <si>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</si>
  <si>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</si>
  <si>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</si>
  <si>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</si>
  <si>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</si>
  <si>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</si>
  <si>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</si>
  <si>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</si>
  <si>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</si>
  <si>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</si>
  <si>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</si>
  <si>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</si>
  <si>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</si>
  <si>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</si>
  <si>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</si>
  <si>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</si>
  <si>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</si>
  <si>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</si>
  <si>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</si>
  <si>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</si>
  <si>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</si>
  <si>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</si>
  <si>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</si>
  <si>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</si>
  <si>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</si>
  <si>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</si>
  <si>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</si>
  <si>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</si>
  <si>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</si>
  <si>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</si>
  <si>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</si>
  <si>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</si>
  <si>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</si>
  <si>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</si>
  <si>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</si>
  <si>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</si>
  <si>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</si>
  <si>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</si>
  <si>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</si>
  <si>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</si>
  <si>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</si>
  <si>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</si>
  <si>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</si>
  <si>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</si>
  <si>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</si>
  <si>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</si>
  <si>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</si>
  <si>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</si>
  <si>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</si>
  <si>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</si>
  <si>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</si>
  <si>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</si>
  <si>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</si>
  <si>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</si>
  <si>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</si>
  <si>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</si>
  <si>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</si>
  <si>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</si>
  <si>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</si>
  <si>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</si>
  <si>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</si>
  <si>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</si>
  <si>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</si>
  <si>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</si>
  <si>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</si>
  <si>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</si>
  <si>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</si>
  <si>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</si>
  <si>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</si>
  <si>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</si>
  <si>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</si>
  <si>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</si>
  <si>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</si>
  <si>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</si>
  <si>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</si>
  <si>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</si>
  <si>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</si>
  <si>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</si>
  <si>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</si>
  <si>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</si>
  <si>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</si>
  <si>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</si>
  <si>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</si>
  <si>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</si>
  <si>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</si>
  <si>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</si>
  <si>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</si>
  <si>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</si>
  <si>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</si>
  <si>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</si>
  <si>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</si>
  <si>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</si>
  <si>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</si>
  <si>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</si>
  <si>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</si>
  <si>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</si>
  <si>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</si>
  <si>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</si>
  <si>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</si>
  <si>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</si>
  <si>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</si>
  <si>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</si>
  <si>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</si>
  <si>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</si>
  <si>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</si>
  <si>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</si>
  <si>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</si>
  <si>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</si>
  <si>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</si>
  <si>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</si>
  <si>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</si>
  <si>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</si>
  <si>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</si>
  <si>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</si>
  <si>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</si>
  <si>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</si>
  <si>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</si>
  <si>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</si>
  <si>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</si>
  <si>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</si>
  <si>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</si>
  <si>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</si>
  <si>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</si>
  <si>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</si>
  <si>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</si>
  <si>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</si>
  <si>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</si>
  <si>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</si>
  <si>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</si>
  <si>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</si>
  <si>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</si>
  <si>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</si>
  <si>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</si>
  <si>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</si>
  <si>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</si>
  <si>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</si>
  <si>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</si>
  <si>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</si>
  <si>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</si>
  <si>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</si>
  <si>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</si>
  <si>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</si>
  <si>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</si>
  <si>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</si>
  <si>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</si>
  <si>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</si>
  <si>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</si>
  <si>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</si>
  <si>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</si>
  <si>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</si>
  <si>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</si>
  <si>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</si>
  <si>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</si>
  <si>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</si>
  <si>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</si>
  <si>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</si>
  <si>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</si>
  <si>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</si>
  <si>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</si>
  <si>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</si>
  <si>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</si>
  <si>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</si>
  <si>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</si>
  <si>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</si>
  <si>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</si>
  <si>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</si>
  <si>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</si>
  <si>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</si>
  <si>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</si>
  <si>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</si>
  <si>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</si>
  <si>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</si>
  <si>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</si>
  <si>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</si>
  <si>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</si>
  <si>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</si>
  <si>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</si>
  <si>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</si>
  <si>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</si>
  <si>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</si>
  <si>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</si>
  <si>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</si>
  <si>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</si>
  <si>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</si>
  <si>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</si>
  <si>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</si>
  <si>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</si>
  <si>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</si>
  <si>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</si>
  <si>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</si>
  <si>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</si>
  <si>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</si>
  <si>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</si>
  <si>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</si>
  <si>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</si>
  <si>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</si>
  <si>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</si>
  <si>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</si>
  <si>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</si>
  <si>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</si>
  <si>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</si>
  <si>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</si>
  <si>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</si>
  <si>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</si>
  <si>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</si>
  <si>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</si>
  <si>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</si>
  <si>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</si>
  <si>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</si>
  <si>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</si>
  <si>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</si>
  <si>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</si>
  <si>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</si>
  <si>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</si>
  <si>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</si>
  <si>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</si>
  <si>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</si>
  <si>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</si>
  <si>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</si>
  <si>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</si>
  <si>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</si>
  <si>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</si>
  <si>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</si>
  <si>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</si>
  <si>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</si>
  <si>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</si>
  <si>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</si>
  <si>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</si>
  <si>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</si>
  <si>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</si>
  <si>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</si>
  <si>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</si>
  <si>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</si>
  <si>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</si>
  <si>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</si>
  <si>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</si>
  <si>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</si>
  <si>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</si>
  <si>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</si>
  <si>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</si>
  <si>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</si>
  <si>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</si>
  <si>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</si>
  <si>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</si>
  <si>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</si>
  <si>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</si>
  <si>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</si>
  <si>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</si>
  <si>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</si>
  <si>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</si>
  <si>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</si>
  <si>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</si>
  <si>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</si>
  <si>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</si>
  <si>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</si>
  <si>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</si>
  <si>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</si>
  <si>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</si>
  <si>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</si>
  <si>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</si>
  <si>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</si>
  <si>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</si>
  <si>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</si>
  <si>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</si>
  <si>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</si>
  <si>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</si>
  <si>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</si>
  <si>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</si>
  <si>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</si>
  <si>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</si>
  <si>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</si>
  <si>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</si>
  <si>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</si>
  <si>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</si>
  <si>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</si>
  <si>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</si>
  <si>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</si>
  <si>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</si>
  <si>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</si>
  <si>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</si>
  <si>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</si>
  <si>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</si>
  <si>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</si>
  <si>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</si>
  <si>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</si>
  <si>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</si>
  <si>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</si>
  <si>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</si>
  <si>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</si>
  <si>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</si>
  <si>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</si>
  <si>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</si>
  <si>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</si>
  <si>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</si>
  <si>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</si>
  <si>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</si>
  <si>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</si>
  <si>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</si>
  <si>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</si>
  <si>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</si>
  <si>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</si>
  <si>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</si>
  <si>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</si>
  <si>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</si>
  <si>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</si>
  <si>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</si>
  <si>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</si>
  <si>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</si>
  <si>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</si>
  <si>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</si>
  <si>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</si>
  <si>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</si>
  <si>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</si>
  <si>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</si>
  <si>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</si>
  <si>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</si>
  <si>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</si>
  <si>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</si>
  <si>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</si>
  <si>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</si>
  <si>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</si>
  <si>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</si>
  <si>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</si>
  <si>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</si>
  <si>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</si>
  <si>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</si>
  <si>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</si>
  <si>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</si>
  <si>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</si>
  <si>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</si>
  <si>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</si>
  <si>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</si>
  <si>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</si>
  <si>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</si>
  <si>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</si>
  <si>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</si>
  <si>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</si>
  <si>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</si>
  <si>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</si>
  <si>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</si>
  <si>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</si>
  <si>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</si>
  <si>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</si>
  <si>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</si>
  <si>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</si>
  <si>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</si>
  <si>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</si>
  <si>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</si>
  <si>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</si>
  <si>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</si>
  <si>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</si>
  <si>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</si>
  <si>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</si>
  <si>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</si>
  <si>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</si>
  <si>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</si>
  <si>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</si>
  <si>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</si>
  <si>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</si>
  <si>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</si>
  <si>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</si>
  <si>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</si>
  <si>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</si>
  <si>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</si>
  <si>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</si>
  <si>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</si>
  <si>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</si>
  <si>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</si>
  <si>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</si>
  <si>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</si>
  <si>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</si>
  <si>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</si>
  <si>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</si>
  <si>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</si>
  <si>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</si>
  <si>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</si>
  <si>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</si>
  <si>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</si>
  <si>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</si>
  <si>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</si>
  <si>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</si>
  <si>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</si>
  <si>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</si>
  <si>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</si>
  <si>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</si>
  <si>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</si>
  <si>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</si>
  <si>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</si>
  <si>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</si>
  <si>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</si>
  <si>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</si>
  <si>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</si>
  <si>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</si>
  <si>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</si>
  <si>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</si>
  <si>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</si>
  <si>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</si>
  <si>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</si>
  <si>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</si>
  <si>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</si>
  <si>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</si>
  <si>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</si>
  <si>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</si>
  <si>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</si>
  <si>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</si>
  <si>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</si>
  <si>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</si>
  <si>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</si>
  <si>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</si>
  <si>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</si>
  <si>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</si>
  <si>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</si>
  <si>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</si>
  <si>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</si>
  <si>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</si>
  <si>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</si>
  <si>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</si>
  <si>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</si>
  <si>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</si>
  <si>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</si>
  <si>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</si>
  <si>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</si>
  <si>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</si>
  <si>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</si>
  <si>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</si>
  <si>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</si>
  <si>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</si>
  <si>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</si>
  <si>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</si>
  <si>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</si>
  <si>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</si>
  <si>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</si>
  <si>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</si>
  <si>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</si>
  <si>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</si>
  <si>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</si>
  <si>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</si>
  <si>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</si>
  <si>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</si>
  <si>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</si>
  <si>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</si>
  <si>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</si>
  <si>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</si>
  <si>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</si>
  <si>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</si>
  <si>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</si>
  <si>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</si>
  <si>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</si>
  <si>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</si>
  <si>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</si>
  <si>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</si>
  <si>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</si>
  <si>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</si>
  <si>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</si>
  <si>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</si>
  <si>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</si>
  <si>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</si>
  <si>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</si>
  <si>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</si>
  <si>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</si>
  <si>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</si>
  <si>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</si>
  <si>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</si>
  <si>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</si>
  <si>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</si>
  <si>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</si>
  <si>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</si>
  <si>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</si>
  <si>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</si>
  <si>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</si>
  <si>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</si>
  <si>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</si>
  <si>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</si>
  <si>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</si>
  <si>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</si>
  <si>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</si>
  <si>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</si>
  <si>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</si>
  <si>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</si>
  <si>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</si>
  <si>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</si>
  <si>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</si>
  <si>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</si>
  <si>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</si>
  <si>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</si>
  <si>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</si>
  <si>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</si>
  <si>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</si>
  <si>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</si>
  <si>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</si>
  <si>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</si>
  <si>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</si>
  <si>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</si>
  <si>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</si>
  <si>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</si>
  <si>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</si>
  <si>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</si>
  <si>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</si>
  <si>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</si>
  <si>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</si>
  <si>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</si>
  <si>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</si>
  <si>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</si>
  <si>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</si>
  <si>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</si>
  <si>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</si>
  <si>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</si>
  <si>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</si>
  <si>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</si>
  <si>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</si>
  <si>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</si>
  <si>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</si>
  <si>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</si>
  <si>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</si>
  <si>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</si>
  <si>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</si>
  <si>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</si>
  <si>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</si>
  <si>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</si>
  <si>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</si>
  <si>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</si>
  <si>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</si>
  <si>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</si>
  <si>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</si>
  <si>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</si>
  <si>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</si>
  <si>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</si>
  <si>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</si>
  <si>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</si>
  <si>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</si>
  <si>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</si>
  <si>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</si>
  <si>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</si>
  <si>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</si>
  <si>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</si>
  <si>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</si>
  <si>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</si>
  <si>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</si>
  <si>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</si>
  <si>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</si>
  <si>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</si>
  <si>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</si>
  <si>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</si>
  <si>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</si>
  <si>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</si>
  <si>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</si>
  <si>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</si>
  <si>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</si>
  <si>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</si>
  <si>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</si>
  <si>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</si>
  <si>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</si>
  <si>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</si>
  <si>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</si>
  <si>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</si>
  <si>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</si>
  <si>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</si>
  <si>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</si>
  <si>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</si>
  <si>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</si>
  <si>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</si>
  <si>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</si>
  <si>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</si>
  <si>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</si>
  <si>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</si>
  <si>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</si>
  <si>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</si>
  <si>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</si>
  <si>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</si>
  <si>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</si>
  <si>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</si>
  <si>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</si>
  <si>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</si>
  <si>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</si>
  <si>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</si>
  <si>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</si>
  <si>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</si>
  <si>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</si>
  <si>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</si>
  <si>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</si>
  <si>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</si>
  <si>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</si>
  <si>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</si>
  <si>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</si>
  <si>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</si>
  <si>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</si>
  <si>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</si>
  <si>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</si>
  <si>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</si>
  <si>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</si>
  <si>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</si>
  <si>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</si>
  <si>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</si>
  <si>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</si>
  <si>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</si>
  <si>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</si>
  <si>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</si>
  <si>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</si>
  <si>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</si>
  <si>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</si>
  <si>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</si>
  <si>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</si>
  <si>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</si>
  <si>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</si>
  <si>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</si>
  <si>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</si>
  <si>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</si>
  <si>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</si>
  <si>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</si>
  <si>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</si>
  <si>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</si>
  <si>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</si>
  <si>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</si>
  <si>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</si>
  <si>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</si>
  <si>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</si>
  <si>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</si>
  <si>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</si>
  <si>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</si>
  <si>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</si>
  <si>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</si>
  <si>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</si>
  <si>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</si>
  <si>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</si>
  <si>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</si>
  <si>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</si>
  <si>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</si>
  <si>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</si>
  <si>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</si>
  <si>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</si>
  <si>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</si>
  <si>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</si>
  <si>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</si>
  <si>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</si>
  <si>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</si>
  <si>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</si>
  <si>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</si>
  <si>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</si>
  <si>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</si>
  <si>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</si>
  <si>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</si>
  <si>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</si>
  <si>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</si>
  <si>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</si>
  <si>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</si>
  <si>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</si>
  <si>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</si>
  <si>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</si>
  <si>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</si>
  <si>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</si>
  <si>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</si>
  <si>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</si>
  <si>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</si>
  <si>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</si>
  <si>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</si>
  <si>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</si>
  <si>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</si>
  <si>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</si>
  <si>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</si>
  <si>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</si>
  <si>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</si>
  <si>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</si>
  <si>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</si>
  <si>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</si>
  <si>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</si>
  <si>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</si>
  <si>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</si>
  <si>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</si>
  <si>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</si>
  <si>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</si>
  <si>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</si>
  <si>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</si>
  <si>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</si>
  <si>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</si>
  <si>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</si>
  <si>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</si>
  <si>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</si>
  <si>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</si>
  <si>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</si>
  <si>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</si>
  <si>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</si>
  <si>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</si>
  <si>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</si>
  <si>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</si>
  <si>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</si>
  <si>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</si>
  <si>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</si>
  <si>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</si>
  <si>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</si>
  <si>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</si>
  <si>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</si>
  <si>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</si>
  <si>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</si>
  <si>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</si>
  <si>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</si>
  <si>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</si>
  <si>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</si>
  <si>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</si>
  <si>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</si>
  <si>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</si>
  <si>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</si>
  <si>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</si>
  <si>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</si>
  <si>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</si>
  <si>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</si>
  <si>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</si>
  <si>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</si>
  <si>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</si>
  <si>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</si>
  <si>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</si>
  <si>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</si>
  <si>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</si>
  <si>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</si>
  <si>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</si>
  <si>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</si>
  <si>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</si>
  <si>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</si>
  <si>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</si>
  <si>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</si>
  <si>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</si>
  <si>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</si>
  <si>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</si>
  <si>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</si>
  <si>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</si>
  <si>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</si>
  <si>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</si>
  <si>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</si>
  <si>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</si>
  <si>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</si>
  <si>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</si>
  <si>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</si>
  <si>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</si>
  <si>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</si>
  <si>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</si>
  <si>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</si>
  <si>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</si>
  <si>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</si>
  <si>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</si>
  <si>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</si>
  <si>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</si>
  <si>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</si>
  <si>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</si>
  <si>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</si>
  <si>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</si>
  <si>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</si>
  <si>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</si>
  <si>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</si>
  <si>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</si>
  <si>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</si>
  <si>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</si>
  <si>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</si>
  <si>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</si>
  <si>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</si>
  <si>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</si>
  <si>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</si>
  <si>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</si>
  <si>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</si>
  <si>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</si>
  <si>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</si>
  <si>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</si>
  <si>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</si>
  <si>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</si>
  <si>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</si>
  <si>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</si>
  <si>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</si>
  <si>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</si>
  <si>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</si>
  <si>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</si>
  <si>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</si>
  <si>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</si>
  <si>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</si>
  <si>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</si>
  <si>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</si>
  <si>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</si>
  <si>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</si>
  <si>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</si>
  <si>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</si>
  <si>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</si>
  <si>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</si>
  <si>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</si>
  <si>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</si>
  <si>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</si>
  <si>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</si>
  <si>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</si>
  <si>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</si>
  <si>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</si>
  <si>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</si>
  <si>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</si>
  <si>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</si>
  <si>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</si>
  <si>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</si>
  <si>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</si>
  <si>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</si>
  <si>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</si>
  <si>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</si>
  <si>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</si>
  <si>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</si>
  <si>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</si>
  <si>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</si>
  <si>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</si>
  <si>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</si>
  <si>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</si>
  <si>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</si>
  <si>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</si>
  <si>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</si>
  <si>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</si>
  <si>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</si>
  <si>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</si>
  <si>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</si>
  <si>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</si>
  <si>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</si>
  <si>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</si>
  <si>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</si>
  <si>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</si>
  <si>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</si>
  <si>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</si>
  <si>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</si>
  <si>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</si>
  <si>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</si>
  <si>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</si>
  <si>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</si>
  <si>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</si>
  <si>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</si>
  <si>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</si>
  <si>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</si>
  <si>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</si>
  <si>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</si>
  <si>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</si>
  <si>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</si>
  <si>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</si>
  <si>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</si>
  <si>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</si>
  <si>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</si>
  <si>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</si>
  <si>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</si>
  <si>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</si>
  <si>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</si>
  <si>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</si>
  <si>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</si>
  <si>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</si>
  <si>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</si>
  <si>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</si>
  <si>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</si>
  <si>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</si>
  <si>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</si>
  <si>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</si>
  <si>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</si>
  <si>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</si>
  <si>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</si>
  <si>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</si>
  <si>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</si>
  <si>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</si>
  <si>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</si>
  <si>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</si>
  <si>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</si>
  <si>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</si>
  <si>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</si>
  <si>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</si>
  <si>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</si>
  <si>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</si>
  <si>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</si>
  <si>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</si>
  <si>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</si>
  <si>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</si>
  <si>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</si>
  <si>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</si>
  <si>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</si>
  <si>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</si>
  <si>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</si>
  <si>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</si>
  <si>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</si>
  <si>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</si>
  <si>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</si>
  <si>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</si>
  <si>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</si>
  <si>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</si>
  <si>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</si>
  <si>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</si>
  <si>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</si>
  <si>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</si>
  <si>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</si>
  <si>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</si>
  <si>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</si>
  <si>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</si>
  <si>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</si>
  <si>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</si>
  <si>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</si>
  <si>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</si>
  <si>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</si>
  <si>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</si>
  <si>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</si>
  <si>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</si>
  <si>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</si>
  <si>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</si>
  <si>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</si>
  <si>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</si>
  <si>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</si>
  <si>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</si>
  <si>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</si>
  <si>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</si>
  <si>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</si>
  <si>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</si>
  <si>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</si>
  <si>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</si>
  <si>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</si>
  <si>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</si>
  <si>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</si>
  <si>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</si>
  <si>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</si>
  <si>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</si>
  <si>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</si>
  <si>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</si>
  <si>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</si>
  <si>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</si>
  <si>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</si>
  <si>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</si>
  <si>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</si>
  <si>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</si>
  <si>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</si>
  <si>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</si>
  <si>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</si>
  <si>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</si>
  <si>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</si>
  <si>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</si>
  <si>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</si>
  <si>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</si>
  <si>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</si>
  <si>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</si>
  <si>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</si>
  <si>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</si>
  <si>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</si>
  <si>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</si>
  <si>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</si>
  <si>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</si>
  <si>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</si>
  <si>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</si>
  <si>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</si>
  <si>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</si>
  <si>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</si>
  <si>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</si>
  <si>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</si>
  <si>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</si>
  <si>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</si>
  <si>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</si>
  <si>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</si>
  <si>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</si>
  <si>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</si>
  <si>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</si>
  <si>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</si>
  <si>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</si>
  <si>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</si>
  <si>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</si>
  <si>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</si>
  <si>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</si>
  <si>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</si>
  <si>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</si>
  <si>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</si>
  <si>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</si>
  <si>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</si>
  <si>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</si>
  <si>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</si>
  <si>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</si>
  <si>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</si>
  <si>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</si>
  <si>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</si>
  <si>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</si>
  <si>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</si>
  <si>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</si>
  <si>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</si>
  <si>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</si>
  <si>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</si>
  <si>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</si>
  <si>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</si>
  <si>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</si>
  <si>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</si>
  <si>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</si>
  <si>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</si>
  <si>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</si>
  <si>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</si>
  <si>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</si>
  <si>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</si>
  <si>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</si>
  <si>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</si>
  <si>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</si>
  <si>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</si>
  <si>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</si>
  <si>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</si>
  <si>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</si>
  <si>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</si>
  <si>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</si>
  <si>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</si>
  <si>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</si>
  <si>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</si>
  <si>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</si>
  <si>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</si>
  <si>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</si>
  <si>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</si>
  <si>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</si>
  <si>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</si>
  <si>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</si>
  <si>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</si>
  <si>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</si>
  <si>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</si>
  <si>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</si>
  <si>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</si>
  <si>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</si>
  <si>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</si>
  <si>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</si>
  <si>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</si>
  <si>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</si>
  <si>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</si>
  <si>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</si>
  <si>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</si>
  <si>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</si>
  <si>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</si>
  <si>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</si>
  <si>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</si>
  <si>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</si>
  <si>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</si>
  <si>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</si>
  <si>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</si>
  <si>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</si>
  <si>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</si>
  <si>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</si>
  <si>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</si>
  <si>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</si>
  <si>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</si>
  <si>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</si>
  <si>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</si>
  <si>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</si>
  <si>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</si>
  <si>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</si>
  <si>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</si>
  <si>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</si>
  <si>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</si>
  <si>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</si>
  <si>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</si>
  <si>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</si>
  <si>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</si>
  <si>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</si>
  <si>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</si>
  <si>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</si>
  <si>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</si>
  <si>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</si>
  <si>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</si>
  <si>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</si>
  <si>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</si>
  <si>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</si>
  <si>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</si>
  <si>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</si>
  <si>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</si>
  <si>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</si>
  <si>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</si>
  <si>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</si>
  <si>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</si>
  <si>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</si>
  <si>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</si>
  <si>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</si>
  <si>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</si>
  <si>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</si>
  <si>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</si>
  <si>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</si>
  <si>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</si>
  <si>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</si>
  <si>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</si>
  <si>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</si>
  <si>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</si>
  <si>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</si>
  <si>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</si>
  <si>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</si>
  <si>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</si>
  <si>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</si>
  <si>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</si>
  <si>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</si>
  <si>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</si>
  <si>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</si>
  <si>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</si>
  <si>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</si>
  <si>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</si>
  <si>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</si>
  <si>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</si>
  <si>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</si>
  <si>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</si>
  <si>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</si>
  <si>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</si>
  <si>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</si>
  <si>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</si>
  <si>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</si>
  <si>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</si>
  <si>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</si>
  <si>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</si>
  <si>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</si>
  <si>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</si>
  <si>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</si>
  <si>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</si>
  <si>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</si>
  <si>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</si>
  <si>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</si>
  <si>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</si>
  <si>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</si>
  <si>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</si>
  <si>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</si>
  <si>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</si>
  <si>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</si>
  <si>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</si>
  <si>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</si>
  <si>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</si>
  <si>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</si>
  <si>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</si>
  <si>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</si>
  <si>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</si>
  <si>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</si>
  <si>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</si>
  <si>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</si>
  <si>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</si>
  <si>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</si>
  <si>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</si>
  <si>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</si>
  <si>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</si>
  <si>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</si>
  <si>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</si>
  <si>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</si>
  <si>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</si>
  <si>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</si>
  <si>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</si>
  <si>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</si>
  <si>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</si>
  <si>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</si>
  <si>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</si>
  <si>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</si>
  <si>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</si>
  <si>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</si>
  <si>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</si>
  <si>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</si>
  <si>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</si>
  <si>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</si>
  <si>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</si>
  <si>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</si>
  <si>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</si>
  <si>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</si>
  <si>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</si>
  <si>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</si>
  <si>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</si>
  <si>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</si>
  <si>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</si>
  <si>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</si>
  <si>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</si>
  <si>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</si>
  <si>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</si>
  <si>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</si>
  <si>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</si>
  <si>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</si>
  <si>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</si>
  <si>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</si>
  <si>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</si>
  <si>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</si>
  <si>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</si>
  <si>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</si>
  <si>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</si>
  <si>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</si>
  <si>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</si>
  <si>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</si>
  <si>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</si>
  <si>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</si>
  <si>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</si>
  <si>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</si>
  <si>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</si>
  <si>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</si>
  <si>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</si>
  <si>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</si>
  <si>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</si>
  <si>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</si>
  <si>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</si>
  <si>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</si>
  <si>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</si>
  <si>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</si>
  <si>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</si>
  <si>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</si>
  <si>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</si>
  <si>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</si>
  <si>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</si>
  <si>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</si>
  <si>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</si>
  <si>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</si>
  <si>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</si>
  <si>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</si>
  <si>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</si>
  <si>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</si>
  <si>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</si>
  <si>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</si>
  <si>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</si>
  <si>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</si>
  <si>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</si>
  <si>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</si>
  <si>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</si>
  <si>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</si>
  <si>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</si>
  <si>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</si>
  <si>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</si>
  <si>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</si>
  <si>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</si>
  <si>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</si>
  <si>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</si>
  <si>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</si>
  <si>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</si>
  <si>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</si>
  <si>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</si>
  <si>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</si>
  <si>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</si>
  <si>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</si>
  <si>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</si>
  <si>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</si>
  <si>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</si>
  <si>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</si>
  <si>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</si>
  <si>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</si>
  <si>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</si>
  <si>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</si>
  <si>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</si>
  <si>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</si>
  <si>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</si>
  <si>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</si>
  <si>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</si>
  <si>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</si>
  <si>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</si>
  <si>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</si>
  <si>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</si>
  <si>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</si>
  <si>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</si>
  <si>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</si>
  <si>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</si>
  <si>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</si>
  <si>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</si>
  <si>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</si>
  <si>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</si>
  <si>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</si>
  <si>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</si>
  <si>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</si>
  <si>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</si>
  <si>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</si>
  <si>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</si>
  <si>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</si>
  <si>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</si>
  <si>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</si>
  <si>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</si>
  <si>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</si>
  <si>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</si>
  <si>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</si>
  <si>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</si>
  <si>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</si>
  <si>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</si>
  <si>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</si>
  <si>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</si>
  <si>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</si>
  <si>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</si>
  <si>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</si>
  <si>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</si>
  <si>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</si>
  <si>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</si>
  <si>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</si>
  <si>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</si>
  <si>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</si>
  <si>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</si>
  <si>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</si>
  <si>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</si>
  <si>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</si>
  <si>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</si>
  <si>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</si>
  <si>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</si>
  <si>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</si>
  <si>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</si>
  <si>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</si>
  <si>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</si>
  <si>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</si>
  <si>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</si>
  <si>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</si>
  <si>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</si>
  <si>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</si>
  <si>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</si>
  <si>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</si>
  <si>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</si>
  <si>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</si>
  <si>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</si>
  <si>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</si>
  <si>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</si>
  <si>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</si>
  <si>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</si>
  <si>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</si>
  <si>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</si>
  <si>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</si>
  <si>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</si>
  <si>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</si>
  <si>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</si>
  <si>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</si>
  <si>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</si>
  <si>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</si>
  <si>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</si>
  <si>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</si>
  <si>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</si>
  <si>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</si>
  <si>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</si>
  <si>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</si>
  <si>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</si>
  <si>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</si>
  <si>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</si>
  <si>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</si>
  <si>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</si>
  <si>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</si>
  <si>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</si>
  <si>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</si>
  <si>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</si>
  <si>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</si>
  <si>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</si>
  <si>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</si>
  <si>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</si>
  <si>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</si>
  <si>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</si>
  <si>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</si>
  <si>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</si>
  <si>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</si>
  <si>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</si>
  <si>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</si>
  <si>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</si>
  <si>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</si>
  <si>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</si>
  <si>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</si>
  <si>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</si>
  <si>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</si>
  <si>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</si>
  <si>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</si>
  <si>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</si>
  <si>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</si>
  <si>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</si>
  <si>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</si>
  <si>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</si>
  <si>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</si>
  <si>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</si>
  <si>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</si>
  <si>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</si>
  <si>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</si>
  <si>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</si>
  <si>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</si>
  <si>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</si>
  <si>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</si>
  <si>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</si>
  <si>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</si>
  <si>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</si>
  <si>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</si>
  <si>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</si>
  <si>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</si>
  <si>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</si>
  <si>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</si>
  <si>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</si>
  <si>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</si>
  <si>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</si>
  <si>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</si>
  <si>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</si>
  <si>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</si>
  <si>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</si>
  <si>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</si>
  <si>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</si>
  <si>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</si>
  <si>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</si>
  <si>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</si>
  <si>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</si>
  <si>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</si>
  <si>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</si>
  <si>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</si>
  <si>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</si>
  <si>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</si>
  <si>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</si>
  <si>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</si>
  <si>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</si>
  <si>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</si>
  <si>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</si>
  <si>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</si>
  <si>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</si>
  <si>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</si>
  <si>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</si>
  <si>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</si>
  <si>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</si>
  <si>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</si>
  <si>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</si>
  <si>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</si>
  <si>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</si>
  <si>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</si>
  <si>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</si>
  <si>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</si>
  <si>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</si>
  <si>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</si>
  <si>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</si>
  <si>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</si>
  <si>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</si>
  <si>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</si>
  <si>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</si>
  <si>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</si>
  <si>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</si>
  <si>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</si>
  <si>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</si>
  <si>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</si>
  <si>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</si>
  <si>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</si>
  <si>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</si>
  <si>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</si>
  <si>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</si>
  <si>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</si>
  <si>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</si>
  <si>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</si>
  <si>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</si>
  <si>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</si>
  <si>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</si>
  <si>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</si>
  <si>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</si>
  <si>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</si>
  <si>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</si>
  <si>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</si>
  <si>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</si>
  <si>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</si>
  <si>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</si>
  <si>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</si>
  <si>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</si>
  <si>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</si>
  <si>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</si>
  <si>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</si>
  <si>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</si>
  <si>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</si>
  <si>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</si>
  <si>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</si>
  <si>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</si>
  <si>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</si>
  <si>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</si>
  <si>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</si>
  <si>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</si>
  <si>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</si>
  <si>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</si>
  <si>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</si>
  <si>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</si>
  <si>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</si>
  <si>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</si>
  <si>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</si>
  <si>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</si>
  <si>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</si>
  <si>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</si>
  <si>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</si>
  <si>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</si>
  <si>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</si>
  <si>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</si>
  <si>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</si>
  <si>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</si>
  <si>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</si>
  <si>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</si>
  <si>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</si>
  <si>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</si>
  <si>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</si>
  <si>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</si>
  <si>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</si>
  <si>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</si>
  <si>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</si>
  <si>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</si>
  <si>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</si>
  <si>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</si>
  <si>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</si>
  <si>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</si>
  <si>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</si>
  <si>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</si>
  <si>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</si>
  <si>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</si>
  <si>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</si>
  <si>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</si>
  <si>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</si>
  <si>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</si>
  <si>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</si>
  <si>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</si>
  <si>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</si>
  <si>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</si>
  <si>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</si>
  <si>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</si>
  <si>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</si>
  <si>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</si>
  <si>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</si>
  <si>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</si>
  <si>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</si>
  <si>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</si>
  <si>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</si>
  <si>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</si>
  <si>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</si>
  <si>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</si>
  <si>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</si>
  <si>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</si>
  <si>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</si>
  <si>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</si>
  <si>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</si>
  <si>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</si>
  <si>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</si>
  <si>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</si>
  <si>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</si>
  <si>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</si>
  <si>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</si>
  <si>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</si>
  <si>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</si>
  <si>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</si>
  <si>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</si>
  <si>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</si>
  <si>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</si>
  <si>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</si>
  <si>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</si>
  <si>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</si>
  <si>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</si>
  <si>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</si>
  <si>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</si>
  <si>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</si>
  <si>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</si>
  <si>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</si>
  <si>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</si>
  <si>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</si>
  <si>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</si>
  <si>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</si>
  <si>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</si>
  <si>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</si>
  <si>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</si>
  <si>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</si>
  <si>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</si>
  <si>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</si>
  <si>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</si>
  <si>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</si>
  <si>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</si>
  <si>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</si>
  <si>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</si>
  <si>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</si>
  <si>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</si>
  <si>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</si>
  <si>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</si>
  <si>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</si>
  <si>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</si>
  <si>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</si>
  <si>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</si>
  <si>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</si>
  <si>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</si>
  <si>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</si>
  <si>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</si>
  <si>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</si>
  <si>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</si>
  <si>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</si>
  <si>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</si>
  <si>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</si>
  <si>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</si>
  <si>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</si>
  <si>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</si>
  <si>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</si>
  <si>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</si>
  <si>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</si>
  <si>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</si>
  <si>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</si>
  <si>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</si>
  <si>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</si>
  <si>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</si>
  <si>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</si>
  <si>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</si>
  <si>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</si>
  <si>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</si>
  <si>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</si>
  <si>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</si>
  <si>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</si>
  <si>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</si>
  <si>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</si>
  <si>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</si>
  <si>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</si>
  <si>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</si>
  <si>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</si>
  <si>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</si>
  <si>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</si>
  <si>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</si>
  <si>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</si>
  <si>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</si>
  <si>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</si>
  <si>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</si>
  <si>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</si>
  <si>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</si>
  <si>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</si>
  <si>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</si>
  <si>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</si>
  <si>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</si>
  <si>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</si>
  <si>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</si>
  <si>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</si>
  <si>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</si>
  <si>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</si>
  <si>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</si>
  <si>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</si>
  <si>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</si>
  <si>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</si>
  <si>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</si>
  <si>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</si>
  <si>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</si>
  <si>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</si>
  <si>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</si>
  <si>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</si>
  <si>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</si>
  <si>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</si>
  <si>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</si>
  <si>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</si>
  <si>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</si>
  <si>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</si>
  <si>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</si>
  <si>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</si>
  <si>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</si>
  <si>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</si>
  <si>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</si>
  <si>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</si>
  <si>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</si>
  <si>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</si>
  <si>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</si>
  <si>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</si>
  <si>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</si>
  <si>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</si>
  <si>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</si>
  <si>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</si>
  <si>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</si>
  <si>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</si>
  <si>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</si>
  <si>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</si>
  <si>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</si>
  <si>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</si>
  <si>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</si>
  <si>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</si>
  <si>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</si>
  <si>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</si>
  <si>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</si>
  <si>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</si>
  <si>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</si>
  <si>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</si>
  <si>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</si>
  <si>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</si>
  <si>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</si>
  <si>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</si>
  <si>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</si>
  <si>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</si>
  <si>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</si>
  <si>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</si>
  <si>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</si>
  <si>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</si>
  <si>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</si>
  <si>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</si>
  <si>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</si>
  <si>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</si>
  <si>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</si>
  <si>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</si>
  <si>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</si>
  <si>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</si>
  <si>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</si>
  <si>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</si>
  <si>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</si>
  <si>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</si>
  <si>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</si>
  <si>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</si>
  <si>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</si>
  <si>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</si>
  <si>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</si>
  <si>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</si>
  <si>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</si>
  <si>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</si>
  <si>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</si>
  <si>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</si>
  <si>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</si>
  <si>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</si>
  <si>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</si>
  <si>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</si>
  <si>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</si>
  <si>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</si>
  <si>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</si>
  <si>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</si>
  <si>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</si>
  <si>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</si>
  <si>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</si>
  <si>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</si>
  <si>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</si>
  <si>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</si>
  <si>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</si>
  <si>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</si>
  <si>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</si>
  <si>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</si>
  <si>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</si>
  <si>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</si>
  <si>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</si>
  <si>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</si>
  <si>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</si>
  <si>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</si>
  <si>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</si>
  <si>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</si>
  <si>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</si>
  <si>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</si>
  <si>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</si>
  <si>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</si>
  <si>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</si>
  <si>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</si>
  <si>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</si>
  <si>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</si>
  <si>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</si>
  <si>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</si>
  <si>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</si>
  <si>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</si>
  <si>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</si>
  <si>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</si>
  <si>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</si>
  <si>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</si>
  <si>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</si>
  <si>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</si>
  <si>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</si>
  <si>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</si>
  <si>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</si>
  <si>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</si>
  <si>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</si>
  <si>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</si>
  <si>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</si>
  <si>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</si>
  <si>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</si>
  <si>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</si>
  <si>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</si>
  <si>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</si>
  <si>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</si>
  <si>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</si>
  <si>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</si>
  <si>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</si>
  <si>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</si>
  <si>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</si>
  <si>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</si>
  <si>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</si>
  <si>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</si>
  <si>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</si>
  <si>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</si>
  <si>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</si>
  <si>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</si>
  <si>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</si>
  <si>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</si>
  <si>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</si>
  <si>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</si>
  <si>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</si>
  <si>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</si>
  <si>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</si>
  <si>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</si>
  <si>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</si>
  <si>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</si>
  <si>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</si>
  <si>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</si>
  <si>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</si>
  <si>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</si>
  <si>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</si>
  <si>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</si>
  <si>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</si>
  <si>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</si>
  <si>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</si>
  <si>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</si>
  <si>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</si>
  <si>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</si>
  <si>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</si>
  <si>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</si>
  <si>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</si>
  <si>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</si>
  <si>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</si>
  <si>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</si>
  <si>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</si>
  <si>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</si>
  <si>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</si>
  <si>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</si>
  <si>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</si>
  <si>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</si>
  <si>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</si>
  <si>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</si>
  <si>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</si>
  <si>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</si>
  <si>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</si>
  <si>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</si>
  <si>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</si>
  <si>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</si>
  <si>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</si>
  <si>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</si>
  <si>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</si>
  <si>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</si>
  <si>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</si>
  <si>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</si>
  <si>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</si>
  <si>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</si>
  <si>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</si>
  <si>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</si>
  <si>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</si>
  <si>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</si>
  <si>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</si>
  <si>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</si>
  <si>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</si>
  <si>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</si>
  <si>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</si>
  <si>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</si>
  <si>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</si>
  <si>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</si>
  <si>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</si>
  <si>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</si>
  <si>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</si>
  <si>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</si>
  <si>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</si>
  <si>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</si>
  <si>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</si>
  <si>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</si>
  <si>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</si>
  <si>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</si>
  <si>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</si>
  <si>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</si>
  <si>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</si>
  <si>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</si>
  <si>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</si>
  <si>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</si>
  <si>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</si>
  <si>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</si>
  <si>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</si>
  <si>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</si>
  <si>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</si>
  <si>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</si>
  <si>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</si>
  <si>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</si>
  <si>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</si>
  <si>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</si>
  <si>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</si>
  <si>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</si>
  <si>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</si>
  <si>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</si>
  <si>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</si>
  <si>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</si>
  <si>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</si>
  <si>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</si>
  <si>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</si>
  <si>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</si>
  <si>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</si>
  <si>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</si>
  <si>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</si>
  <si>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</si>
  <si>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</si>
  <si>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</si>
  <si>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</si>
  <si>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</si>
  <si>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</si>
  <si>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</si>
  <si>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</si>
  <si>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</si>
  <si>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</si>
  <si>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</si>
  <si>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</si>
  <si>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</si>
  <si>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</si>
  <si>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</si>
  <si>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</si>
  <si>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</si>
  <si>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</si>
  <si>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</si>
  <si>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</si>
  <si>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</si>
  <si>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</si>
  <si>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</si>
  <si>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</si>
  <si>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</si>
  <si>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</si>
  <si>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</si>
  <si>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</si>
  <si>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</si>
  <si>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</si>
  <si>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</si>
  <si>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</si>
  <si>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</si>
  <si>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</si>
  <si>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</si>
  <si>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</si>
  <si>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</si>
  <si>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</si>
  <si>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</si>
  <si>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</si>
  <si>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</si>
  <si>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</si>
  <si>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</si>
  <si>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</si>
  <si>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</si>
  <si>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</si>
  <si>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</si>
  <si>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</si>
  <si>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</si>
  <si>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</si>
  <si>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</si>
  <si>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</si>
  <si>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</si>
  <si>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</si>
  <si>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</si>
  <si>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</si>
  <si>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</si>
  <si>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</si>
  <si>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</si>
  <si>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</si>
  <si>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</si>
  <si>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</si>
  <si>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</si>
  <si>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</si>
  <si>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</si>
  <si>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</si>
  <si>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</si>
  <si>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</si>
  <si>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</si>
  <si>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</si>
  <si>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</si>
  <si>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</si>
  <si>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</si>
  <si>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</si>
  <si>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</si>
  <si>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</si>
  <si>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</si>
  <si>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</si>
  <si>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</si>
  <si>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</si>
  <si>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</si>
  <si>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</si>
  <si>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</si>
  <si>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</si>
  <si>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</si>
  <si>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</si>
  <si>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</si>
  <si>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</si>
  <si>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</si>
  <si>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</si>
  <si>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</si>
  <si>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</si>
  <si>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</si>
  <si>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</si>
  <si>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</si>
  <si>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</si>
  <si>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</si>
  <si>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</si>
  <si>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</si>
  <si>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</si>
  <si>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</si>
  <si>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</si>
  <si>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</si>
  <si>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</si>
  <si>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</si>
  <si>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</si>
  <si>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</si>
  <si>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</si>
  <si>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</si>
  <si>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</si>
  <si>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</si>
  <si>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</si>
  <si>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</si>
  <si>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</si>
  <si>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</si>
  <si>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</si>
  <si>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</si>
  <si>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</si>
  <si>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</si>
  <si>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</si>
  <si>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</si>
  <si>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</si>
  <si>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</si>
  <si>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</si>
  <si>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</si>
  <si>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</si>
  <si>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</si>
  <si>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</si>
  <si>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</si>
  <si>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</si>
  <si>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</si>
  <si>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</si>
  <si>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</si>
  <si>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</si>
  <si>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</si>
  <si>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</si>
  <si>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</si>
  <si>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</si>
  <si>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</si>
  <si>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</si>
  <si>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</si>
  <si>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</si>
  <si>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</si>
  <si>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</si>
  <si>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</si>
  <si>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</si>
  <si>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</si>
  <si>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</si>
  <si>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</si>
  <si>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</si>
  <si>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</si>
  <si>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</si>
  <si>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</si>
  <si>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</si>
  <si>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</si>
  <si>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</si>
  <si>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</si>
  <si>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</si>
  <si>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</si>
  <si>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</si>
  <si>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</si>
  <si>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</si>
  <si>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</si>
  <si>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</si>
  <si>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</si>
  <si>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</si>
  <si>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</si>
  <si>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</si>
  <si>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</si>
  <si>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</si>
  <si>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</si>
  <si>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</si>
  <si>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</si>
  <si>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</si>
  <si>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</si>
  <si>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</si>
  <si>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</si>
  <si>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</si>
  <si>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</si>
  <si>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</si>
  <si>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</si>
  <si>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</si>
  <si>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</si>
  <si>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</si>
  <si>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</si>
  <si>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</si>
  <si>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</si>
  <si>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</si>
  <si>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</si>
  <si>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</si>
  <si>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</si>
  <si>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</si>
  <si>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</si>
  <si>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</si>
  <si>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</si>
  <si>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</si>
  <si>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</si>
  <si>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</si>
  <si>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</si>
  <si>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</si>
  <si>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</si>
  <si>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</si>
  <si>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</si>
  <si>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</si>
  <si>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</si>
  <si>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</si>
  <si>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</si>
  <si>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</si>
  <si>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</si>
  <si>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</si>
  <si>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</si>
  <si>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</si>
  <si>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</si>
  <si>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</si>
  <si>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</si>
  <si>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</si>
  <si>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</si>
  <si>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</si>
  <si>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</si>
  <si>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</si>
  <si>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</si>
  <si>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</si>
  <si>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</si>
  <si>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</si>
  <si>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</si>
  <si>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</si>
  <si>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</si>
  <si>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</si>
  <si>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</si>
  <si>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</si>
  <si>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</si>
  <si>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</si>
  <si>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</si>
  <si>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</si>
  <si>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</si>
  <si>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</si>
  <si>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</si>
  <si>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</si>
  <si>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</si>
  <si>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</si>
  <si>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</si>
  <si>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</si>
  <si>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</si>
  <si>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</si>
  <si>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</si>
  <si>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</si>
  <si>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</si>
  <si>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</si>
  <si>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</si>
  <si>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</si>
  <si>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</si>
  <si>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</si>
  <si>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</si>
  <si>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</si>
  <si>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</si>
  <si>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</si>
  <si>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</si>
  <si>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</si>
  <si>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</si>
  <si>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</si>
  <si>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</si>
  <si>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</si>
  <si>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</si>
  <si>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</si>
  <si>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</si>
  <si>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</si>
  <si>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</si>
  <si>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</si>
  <si>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</si>
  <si>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</si>
  <si>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</si>
  <si>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</si>
  <si>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</si>
  <si>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</si>
  <si>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</si>
  <si>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</si>
  <si>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</si>
  <si>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</si>
  <si>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</si>
  <si>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</si>
  <si>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</si>
  <si>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</si>
  <si>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</si>
  <si>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</si>
  <si>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</si>
  <si>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</si>
  <si>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</si>
  <si>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</si>
  <si>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</si>
  <si>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</si>
  <si>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</si>
  <si>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</si>
  <si>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</si>
  <si>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</si>
  <si>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</si>
  <si>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</si>
  <si>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</si>
  <si>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</si>
  <si>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</si>
  <si>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</si>
  <si>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</si>
  <si>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</si>
  <si>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</si>
  <si>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</si>
  <si>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</si>
  <si>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</si>
  <si>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</si>
  <si>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</si>
  <si>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</si>
  <si>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</si>
  <si>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</si>
  <si>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</si>
  <si>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</si>
  <si>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</si>
  <si>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</si>
  <si>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</si>
  <si>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</si>
  <si>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</si>
  <si>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</si>
  <si>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</si>
  <si>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</si>
  <si>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</si>
  <si>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</si>
  <si>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</si>
  <si>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</si>
  <si>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</si>
  <si>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</si>
  <si>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</si>
  <si>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</si>
  <si>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</si>
  <si>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</si>
  <si>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</si>
  <si>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</si>
  <si>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</si>
  <si>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</si>
  <si>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</si>
  <si>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</si>
  <si>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</si>
  <si>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</si>
  <si>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</si>
  <si>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</si>
  <si>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</si>
  <si>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</si>
  <si>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</si>
  <si>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</si>
  <si>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</si>
  <si>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</si>
  <si>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</si>
  <si>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</si>
  <si>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</si>
  <si>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</si>
  <si>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</si>
  <si>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</si>
  <si>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</si>
  <si>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</si>
  <si>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</si>
  <si>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</si>
  <si>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</si>
  <si>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</si>
  <si>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</si>
  <si>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</si>
  <si>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</si>
  <si>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</si>
  <si>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</si>
  <si>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</si>
  <si>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</si>
  <si>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</si>
  <si>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</si>
  <si>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</si>
  <si>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</si>
  <si>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</si>
  <si>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</si>
  <si>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</si>
  <si>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</si>
  <si>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</si>
  <si>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</si>
  <si>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</si>
  <si>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</si>
  <si>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</si>
  <si>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</si>
  <si>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</si>
  <si>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</si>
  <si>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</si>
  <si>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</si>
  <si>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</si>
  <si>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</si>
  <si>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</si>
  <si>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</si>
  <si>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</si>
  <si>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</si>
  <si>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</si>
  <si>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</si>
  <si>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</si>
  <si>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</si>
  <si>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</si>
  <si>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</si>
  <si>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</si>
  <si>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</si>
  <si>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</si>
  <si>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</si>
  <si>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</si>
  <si>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</si>
  <si>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</si>
  <si>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</si>
  <si>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</si>
  <si>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</si>
  <si>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</si>
  <si>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</si>
  <si>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</si>
  <si>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</si>
  <si>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</si>
  <si>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</si>
  <si>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</si>
  <si>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</si>
  <si>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</si>
  <si>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</si>
  <si>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</si>
  <si>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</si>
  <si>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</si>
  <si>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</si>
  <si>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</si>
  <si>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</si>
  <si>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</si>
  <si>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</si>
  <si>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</si>
  <si>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</si>
  <si>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</si>
  <si>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</si>
  <si>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</si>
  <si>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</si>
  <si>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</si>
  <si>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</si>
  <si>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</si>
  <si>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</si>
  <si>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</si>
  <si>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</si>
  <si>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</si>
  <si>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</si>
  <si>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</si>
  <si>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</si>
  <si>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</si>
  <si>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</si>
  <si>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</si>
  <si>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</si>
  <si>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</si>
  <si>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</si>
  <si>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</si>
  <si>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</si>
  <si>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</si>
  <si>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</si>
  <si>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</si>
  <si>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</si>
  <si>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</si>
  <si>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</si>
  <si>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</si>
  <si>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</si>
  <si>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</si>
  <si>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</si>
  <si>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</si>
  <si>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</si>
  <si>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</si>
  <si>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</si>
  <si>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</si>
  <si>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</si>
  <si>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</si>
  <si>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</si>
  <si>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</si>
  <si>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</si>
  <si>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</si>
  <si>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</si>
  <si>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</si>
  <si>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</si>
  <si>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</si>
  <si>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</si>
  <si>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</si>
  <si>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</si>
  <si>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</si>
  <si>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</si>
  <si>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</si>
  <si>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</si>
  <si>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</si>
  <si>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</si>
  <si>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</si>
  <si>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</si>
  <si>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</si>
  <si>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</si>
  <si>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</si>
  <si>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</si>
  <si>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</si>
  <si>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</si>
  <si>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</si>
  <si>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</si>
  <si>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</si>
  <si>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</si>
  <si>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</si>
  <si>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</si>
  <si>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</si>
  <si>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</si>
  <si>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</si>
  <si>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</si>
  <si>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</si>
  <si>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</si>
  <si>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</si>
  <si>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</si>
  <si>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</si>
  <si>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</si>
  <si>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</si>
  <si>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</si>
  <si>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</si>
  <si>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</si>
  <si>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</si>
  <si>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</si>
  <si>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</si>
  <si>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</si>
  <si>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</si>
  <si>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</si>
  <si>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</si>
  <si>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</si>
  <si>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</si>
  <si>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</si>
  <si>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</si>
  <si>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</si>
  <si>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</si>
  <si>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</si>
  <si>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</si>
  <si>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</si>
  <si>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</si>
  <si>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</si>
  <si>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</si>
  <si>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</si>
  <si>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</si>
  <si>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</si>
  <si>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</si>
  <si>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</si>
  <si>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</si>
  <si>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</si>
  <si>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</si>
  <si>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</si>
  <si>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</si>
  <si>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</si>
  <si>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</si>
  <si>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</si>
  <si>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</si>
  <si>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</si>
  <si>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</si>
  <si>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</si>
  <si>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</si>
  <si>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</si>
  <si>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</si>
  <si>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</si>
  <si>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</si>
  <si>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</si>
  <si>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</si>
  <si>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</si>
  <si>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</si>
  <si>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</si>
  <si>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</si>
  <si>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</si>
  <si>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</si>
  <si>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</si>
  <si>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</si>
  <si>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</si>
  <si>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</si>
  <si>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</si>
  <si>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</si>
  <si>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</si>
  <si>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</si>
  <si>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</si>
  <si>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</si>
  <si>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</si>
  <si>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</si>
  <si>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</si>
  <si>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</si>
  <si>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</si>
  <si>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</si>
  <si>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</si>
  <si>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</si>
  <si>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</si>
  <si>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</si>
  <si>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</si>
  <si>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</si>
  <si>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</si>
  <si>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</si>
  <si>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</si>
  <si>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</si>
  <si>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</si>
  <si>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</si>
  <si>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</si>
  <si>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</si>
  <si>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</si>
  <si>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</si>
  <si>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</si>
  <si>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</si>
  <si>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</si>
  <si>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</si>
  <si>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</si>
  <si>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</si>
  <si>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</si>
  <si>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</si>
  <si>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</si>
  <si>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</si>
  <si>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</si>
  <si>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</si>
  <si>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</si>
  <si>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</si>
  <si>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</si>
  <si>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</si>
  <si>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</si>
  <si>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</si>
  <si>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</si>
  <si>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</si>
  <si>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</si>
  <si>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</si>
  <si>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</si>
  <si>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</si>
  <si>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</si>
  <si>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</si>
  <si>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</si>
  <si>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</si>
  <si>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</si>
  <si>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</si>
  <si>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</si>
  <si>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</si>
  <si>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</si>
  <si>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</si>
  <si>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</si>
  <si>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</si>
  <si>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</si>
  <si>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</si>
  <si>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</si>
  <si>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</si>
  <si>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</si>
  <si>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</si>
  <si>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</si>
  <si>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</si>
  <si>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</si>
  <si>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</si>
  <si>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</si>
  <si>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</si>
  <si>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</si>
  <si>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</si>
  <si>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</si>
  <si>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</si>
  <si>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</si>
  <si>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</si>
  <si>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</si>
  <si>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</si>
  <si>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</si>
  <si>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</si>
  <si>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</si>
  <si>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</si>
  <si>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</si>
  <si>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</si>
  <si>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</si>
  <si>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</si>
  <si>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</si>
  <si>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</si>
  <si>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</si>
  <si>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</si>
  <si>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</si>
  <si>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</si>
  <si>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</si>
  <si>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</si>
  <si>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</si>
  <si>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</si>
  <si>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</si>
  <si>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</si>
  <si>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</si>
  <si>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</si>
  <si>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</si>
  <si>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</si>
  <si>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</si>
  <si>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</si>
  <si>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</si>
  <si>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</si>
  <si>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</si>
  <si>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</si>
  <si>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</si>
  <si>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</si>
  <si>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</si>
  <si>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</si>
  <si>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</si>
  <si>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</si>
  <si>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</si>
  <si>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</si>
  <si>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</si>
  <si>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</si>
  <si>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</si>
  <si>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</si>
  <si>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</si>
  <si>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</si>
  <si>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</si>
  <si>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</si>
  <si>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</si>
  <si>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</si>
  <si>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</si>
  <si>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</si>
  <si>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</si>
  <si>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</si>
  <si>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</si>
  <si>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</si>
  <si>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</si>
  <si>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</si>
  <si>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</si>
  <si>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</si>
  <si>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</si>
  <si>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</si>
  <si>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</si>
  <si>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</si>
  <si>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</si>
  <si>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</si>
  <si>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</si>
  <si>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</si>
  <si>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</si>
  <si>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</si>
  <si>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</si>
  <si>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</si>
  <si>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</si>
  <si>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</si>
  <si>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</si>
  <si>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</si>
  <si>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</si>
  <si>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</si>
  <si>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</si>
  <si>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</si>
  <si>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</si>
  <si>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</si>
  <si>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</si>
  <si>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</si>
  <si>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</si>
  <si>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</si>
  <si>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</si>
  <si>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</si>
  <si>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</si>
  <si>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</si>
  <si>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</si>
  <si>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</si>
  <si>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</si>
  <si>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</si>
  <si>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</si>
  <si>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</si>
  <si>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</si>
  <si>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</si>
  <si>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</si>
  <si>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</si>
  <si>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</si>
  <si>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</si>
  <si>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</si>
  <si>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</si>
  <si>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</si>
  <si>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</si>
  <si>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</si>
  <si>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</si>
  <si>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</si>
  <si>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</si>
  <si>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</si>
  <si>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</si>
  <si>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</si>
  <si>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</si>
  <si>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</si>
  <si>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</si>
  <si>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</si>
  <si>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</si>
  <si>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</si>
  <si>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</si>
  <si>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</si>
  <si>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</si>
  <si>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</si>
  <si>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</si>
  <si>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</si>
  <si>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</si>
  <si>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</si>
  <si>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</si>
  <si>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</si>
  <si>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</si>
  <si>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</si>
  <si>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</si>
  <si>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</si>
  <si>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</si>
  <si>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</si>
  <si>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</si>
  <si>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</si>
  <si>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</si>
  <si>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</si>
  <si>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</si>
  <si>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</si>
  <si>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</si>
  <si>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</si>
  <si>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</si>
  <si>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</si>
  <si>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</si>
  <si>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</si>
  <si>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</si>
  <si>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</si>
  <si>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</si>
  <si>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</si>
  <si>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</si>
  <si>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</si>
  <si>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</si>
  <si>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</si>
  <si>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</si>
  <si>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</si>
  <si>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</si>
  <si>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</si>
  <si>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</si>
  <si>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</si>
  <si>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</si>
  <si>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</si>
  <si>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</si>
  <si>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</si>
  <si>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</si>
  <si>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</si>
  <si>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</si>
  <si>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</si>
  <si>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</si>
  <si>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</si>
  <si>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</si>
  <si>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</si>
  <si>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</si>
  <si>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</si>
  <si>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</si>
  <si>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</si>
  <si>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</si>
  <si>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</si>
  <si>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</si>
  <si>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</si>
  <si>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</si>
  <si>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</si>
  <si>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</si>
  <si>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</si>
  <si>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</si>
  <si>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</si>
  <si>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</si>
  <si>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</si>
  <si>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</si>
  <si>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</si>
  <si>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</si>
  <si>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</si>
  <si>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</si>
  <si>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</si>
  <si>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</si>
  <si>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</si>
  <si>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</si>
  <si>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</si>
  <si>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</si>
  <si>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</si>
  <si>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</si>
  <si>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</si>
  <si>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</si>
  <si>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</si>
  <si>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</si>
  <si>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</si>
  <si>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</si>
  <si>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</si>
  <si>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</si>
  <si>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</si>
  <si>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</si>
  <si>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</si>
  <si>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</si>
  <si>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</si>
  <si>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</si>
  <si>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</si>
  <si>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</si>
  <si>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</si>
  <si>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</si>
  <si>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</si>
  <si>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</si>
  <si>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</si>
  <si>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</si>
  <si>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</si>
  <si>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</si>
  <si>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</si>
  <si>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</si>
  <si>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</si>
  <si>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</si>
  <si>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</si>
  <si>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</si>
  <si>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</si>
  <si>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</si>
  <si>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</si>
  <si>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</si>
  <si>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</si>
  <si>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</si>
  <si>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</si>
  <si>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</si>
  <si>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</si>
  <si>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</si>
  <si>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</si>
  <si>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</si>
  <si>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</si>
  <si>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</si>
  <si>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</si>
  <si>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</si>
  <si>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</si>
  <si>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</si>
  <si>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</si>
  <si>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</si>
  <si>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</si>
  <si>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</si>
  <si>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</si>
  <si>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</si>
  <si>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</si>
  <si>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</si>
  <si>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</si>
  <si>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</si>
  <si>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</si>
  <si>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</si>
  <si>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</si>
  <si>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</si>
  <si>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</si>
  <si>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</si>
  <si>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</si>
  <si>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</si>
  <si>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</si>
  <si>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</si>
  <si>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</si>
  <si>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</si>
  <si>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</si>
  <si>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</si>
  <si>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</si>
  <si>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</si>
  <si>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</si>
  <si>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</si>
  <si>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</si>
  <si>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</si>
  <si>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</si>
  <si>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</si>
  <si>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</si>
  <si>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</si>
  <si>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</si>
  <si>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</si>
  <si>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</si>
  <si>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</si>
  <si>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</si>
  <si>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</si>
  <si>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</si>
  <si>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</si>
  <si>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</si>
  <si>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</si>
  <si>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</si>
  <si>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</si>
  <si>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</si>
  <si>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</si>
  <si>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</si>
  <si>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</si>
  <si>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</si>
  <si>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</si>
  <si>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</si>
  <si>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</si>
  <si>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</si>
  <si>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</si>
  <si>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</si>
  <si>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</si>
  <si>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</si>
  <si>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</si>
  <si>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</si>
  <si>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</si>
  <si>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</si>
  <si>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</si>
  <si>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</si>
  <si>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</si>
  <si>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</si>
  <si>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</si>
  <si>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</si>
  <si>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</si>
  <si>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</si>
  <si>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</si>
  <si>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</si>
  <si>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</si>
  <si>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</si>
  <si>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</si>
  <si>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</si>
  <si>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</si>
  <si>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</si>
  <si>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</si>
  <si>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</si>
  <si>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</si>
  <si>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</si>
  <si>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</si>
  <si>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</si>
  <si>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</si>
  <si>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</si>
  <si>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</si>
  <si>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</si>
  <si>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</si>
  <si>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</si>
  <si>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</si>
  <si>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</si>
  <si>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</si>
  <si>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</si>
  <si>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</si>
  <si>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</si>
  <si>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</si>
  <si>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</si>
  <si>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</si>
  <si>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</si>
  <si>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</si>
  <si>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</si>
  <si>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</si>
  <si>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</si>
  <si>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</si>
  <si>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</si>
  <si>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</si>
  <si>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</si>
  <si>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</si>
  <si>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</si>
  <si>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</si>
  <si>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</si>
  <si>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</si>
  <si>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</si>
  <si>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</si>
  <si>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</si>
  <si>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</si>
  <si>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</si>
  <si>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</si>
  <si>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</si>
  <si>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</si>
  <si>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</si>
  <si>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</si>
  <si>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</si>
  <si>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</si>
  <si>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</si>
  <si>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</si>
  <si>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</si>
  <si>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</si>
  <si>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</si>
  <si>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</si>
  <si>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</si>
  <si>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</si>
  <si>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</si>
  <si>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</si>
  <si>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</si>
  <si>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</si>
  <si>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</si>
  <si>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</si>
  <si>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</si>
  <si>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</si>
  <si>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</si>
  <si>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</si>
  <si>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</si>
  <si>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</si>
  <si>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</si>
  <si>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</si>
  <si>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</si>
  <si>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</si>
  <si>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</si>
  <si>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</si>
  <si>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</si>
  <si>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</si>
  <si>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</si>
  <si>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</si>
  <si>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</si>
  <si>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</si>
  <si>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</si>
  <si>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</si>
  <si>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</si>
  <si>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</si>
  <si>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</si>
  <si>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</si>
  <si>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</si>
  <si>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</si>
  <si>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</si>
  <si>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</si>
  <si>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</si>
  <si>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</si>
  <si>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</si>
  <si>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</si>
  <si>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</si>
  <si>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</si>
  <si>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</si>
  <si>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</si>
  <si>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</si>
  <si>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</si>
  <si>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</si>
  <si>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</si>
  <si>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</si>
  <si>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</si>
  <si>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</si>
  <si>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</si>
  <si>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</si>
  <si>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</si>
  <si>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</si>
  <si>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</si>
  <si>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</si>
  <si>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</si>
  <si>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</si>
  <si>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</si>
  <si>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</si>
  <si>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</si>
  <si>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</si>
  <si>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</si>
  <si>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</si>
  <si>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</si>
  <si>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</si>
  <si>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</si>
  <si>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</si>
  <si>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</si>
  <si>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</si>
  <si>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</si>
  <si>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</si>
  <si>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</si>
  <si>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</si>
  <si>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</si>
  <si>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</si>
  <si>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</si>
  <si>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</si>
  <si>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</si>
  <si>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</si>
  <si>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</si>
  <si>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</si>
  <si>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</si>
  <si>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</si>
  <si>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</si>
  <si>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</si>
  <si>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</si>
  <si>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</si>
  <si>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</si>
  <si>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</si>
  <si>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</si>
  <si>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</si>
  <si>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</si>
  <si>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</si>
  <si>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</si>
  <si>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</si>
  <si>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</si>
  <si>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</si>
  <si>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</si>
  <si>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</si>
  <si>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</si>
  <si>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</si>
  <si>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</si>
  <si>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</si>
  <si>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</si>
  <si>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</si>
  <si>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</si>
  <si>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</si>
  <si>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</si>
  <si>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</si>
  <si>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</si>
  <si>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</si>
  <si>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</si>
  <si>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</si>
  <si>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</si>
  <si>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</si>
  <si>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</si>
  <si>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</si>
  <si>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</si>
  <si>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</si>
  <si>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</si>
  <si>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</si>
  <si>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</si>
  <si>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</si>
  <si>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</si>
  <si>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</si>
  <si>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</si>
  <si>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</si>
  <si>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</si>
  <si>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</si>
  <si>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</si>
  <si>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</si>
  <si>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</si>
  <si>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</si>
  <si>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</si>
  <si>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</si>
  <si>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</si>
  <si>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</si>
  <si>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</si>
  <si>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</si>
  <si>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</si>
  <si>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</si>
  <si>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</si>
  <si>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</si>
  <si>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</si>
  <si>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</si>
  <si>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</si>
  <si>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</si>
  <si>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</si>
  <si>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</si>
  <si>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</si>
  <si>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</si>
  <si>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</si>
  <si>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</si>
  <si>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</si>
  <si>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</si>
  <si>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</si>
  <si>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</si>
  <si>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</si>
  <si>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</si>
  <si>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</si>
  <si>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</si>
  <si>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</si>
  <si>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</si>
  <si>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</si>
  <si>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</si>
  <si>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</si>
  <si>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</si>
  <si>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</si>
  <si>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</si>
  <si>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</si>
  <si>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</si>
  <si>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</si>
  <si>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</si>
  <si>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</si>
  <si>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</si>
  <si>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</si>
  <si>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</si>
  <si>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</si>
  <si>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</si>
  <si>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</si>
  <si>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</si>
  <si>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</si>
  <si>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</si>
  <si>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</si>
  <si>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</si>
  <si>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</si>
  <si>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</si>
  <si>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</si>
  <si>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</si>
  <si>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</si>
  <si>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</si>
  <si>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</si>
  <si>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</si>
  <si>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</si>
  <si>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</si>
  <si>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</si>
  <si>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</si>
  <si>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</si>
  <si>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</si>
  <si>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</si>
  <si>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</si>
  <si>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</si>
  <si>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</si>
  <si>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</si>
  <si>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</si>
  <si>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</si>
  <si>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</si>
  <si>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</si>
  <si>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</si>
  <si>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</si>
  <si>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</si>
  <si>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</si>
  <si>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</si>
  <si>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</si>
  <si>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</si>
  <si>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</si>
  <si>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</si>
  <si>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</si>
  <si>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</si>
  <si>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</si>
  <si>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</si>
  <si>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</si>
  <si>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</si>
  <si>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</si>
  <si>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</si>
  <si>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</si>
  <si>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</si>
  <si>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</si>
  <si>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</si>
  <si>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</si>
  <si>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</si>
  <si>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</si>
  <si>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</si>
  <si>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</si>
  <si>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</si>
  <si>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</si>
  <si>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</si>
  <si>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</si>
  <si>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</si>
  <si>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</si>
  <si>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</si>
  <si>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</si>
  <si>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</si>
  <si>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</si>
  <si>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</si>
  <si>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</si>
  <si>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</si>
  <si>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</si>
  <si>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</si>
  <si>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</si>
  <si>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</si>
  <si>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</si>
  <si>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</si>
  <si>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</si>
  <si>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</si>
  <si>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</si>
  <si>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</si>
  <si>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</si>
  <si>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</si>
  <si>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</si>
  <si>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</si>
  <si>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</si>
  <si>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</si>
  <si>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</si>
  <si>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</si>
  <si>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</si>
  <si>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</si>
  <si>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</si>
  <si>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</si>
  <si>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</si>
  <si>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</si>
  <si>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</si>
  <si>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</si>
  <si>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</si>
  <si>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</si>
  <si>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</si>
  <si>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</si>
  <si>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</si>
  <si>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</si>
  <si>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</si>
  <si>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</si>
  <si>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</si>
  <si>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</si>
  <si>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</si>
  <si>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</si>
  <si>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</si>
  <si>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</si>
  <si>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</si>
  <si>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</si>
  <si>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</si>
  <si>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</si>
  <si>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</si>
  <si>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</si>
  <si>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</si>
  <si>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</si>
  <si>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</si>
  <si>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</si>
  <si>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</si>
  <si>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</si>
  <si>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</si>
  <si>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</si>
  <si>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</si>
  <si>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</si>
  <si>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</si>
  <si>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</si>
  <si>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</si>
  <si>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</si>
  <si>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</si>
  <si>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</si>
  <si>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</si>
  <si>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</si>
  <si>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</si>
  <si>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</si>
  <si>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</si>
  <si>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</si>
  <si>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</si>
  <si>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</si>
  <si>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</si>
  <si>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</si>
  <si>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</si>
  <si>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</si>
  <si>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</si>
  <si>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</si>
  <si>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</si>
  <si>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</si>
  <si>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</si>
  <si>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</si>
  <si>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</si>
  <si>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</si>
  <si>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</si>
  <si>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</si>
  <si>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</si>
  <si>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</si>
  <si>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</si>
  <si>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</si>
  <si>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</si>
  <si>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</si>
  <si>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</si>
  <si>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</si>
  <si>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</si>
  <si>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</si>
  <si>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</si>
  <si>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</si>
  <si>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</si>
  <si>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</si>
  <si>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</si>
  <si>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</si>
  <si>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</si>
  <si>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</si>
  <si>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</si>
  <si>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</si>
  <si>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</si>
  <si>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</si>
  <si>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</si>
  <si>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</si>
  <si>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</si>
  <si>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</si>
  <si>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</si>
  <si>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</si>
  <si>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</si>
  <si>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</si>
  <si>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</si>
  <si>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</si>
  <si>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</si>
  <si>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</si>
  <si>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</si>
  <si>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</si>
  <si>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</si>
  <si>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</si>
  <si>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</si>
  <si>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</si>
  <si>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</si>
  <si>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</si>
  <si>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</si>
  <si>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</si>
  <si>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</si>
  <si>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</si>
  <si>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</si>
  <si>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</si>
  <si>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</si>
  <si>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</si>
  <si>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</si>
  <si>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</si>
  <si>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</si>
  <si>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</si>
  <si>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</si>
  <si>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</si>
  <si>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</si>
  <si>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</si>
  <si>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</si>
  <si>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</si>
  <si>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</si>
  <si>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</si>
  <si>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</si>
  <si>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</si>
  <si>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</si>
  <si>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</si>
  <si>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</si>
  <si>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</si>
  <si>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</si>
  <si>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</si>
  <si>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</si>
  <si>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</si>
  <si>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</si>
  <si>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</si>
  <si>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</si>
  <si>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</si>
  <si>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</si>
  <si>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</si>
  <si>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</si>
  <si>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</si>
  <si>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</si>
  <si>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</si>
  <si>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</si>
  <si>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</si>
  <si>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</si>
  <si>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</si>
  <si>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</si>
  <si>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</si>
  <si>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</si>
  <si>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</si>
  <si>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</si>
  <si>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</si>
  <si>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</si>
  <si>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</si>
  <si>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</si>
  <si>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</si>
  <si>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</si>
  <si>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</si>
  <si>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</si>
  <si>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</si>
  <si>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</si>
  <si>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</si>
  <si>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</si>
  <si>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</si>
  <si>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</si>
  <si>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</si>
  <si>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</si>
  <si>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</si>
  <si>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</si>
  <si>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</si>
  <si>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</si>
  <si>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</si>
  <si>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</si>
  <si>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</si>
  <si>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</si>
  <si>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</si>
  <si>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</si>
  <si>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</si>
  <si>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</si>
  <si>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</si>
  <si>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</si>
  <si>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</si>
  <si>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</si>
  <si>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</si>
  <si>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</si>
  <si>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</si>
  <si>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</si>
  <si>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</si>
  <si>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</si>
  <si>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</si>
  <si>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</si>
  <si>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</si>
  <si>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</si>
  <si>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</si>
  <si>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</si>
  <si>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</si>
  <si>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</si>
  <si>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</si>
  <si>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</si>
  <si>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</si>
  <si>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</si>
  <si>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</si>
  <si>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</si>
  <si>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</si>
  <si>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</si>
  <si>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</si>
  <si>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</si>
  <si>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</si>
  <si>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</si>
  <si>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</si>
  <si>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</si>
  <si>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</si>
  <si>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</si>
  <si>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</si>
  <si>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</si>
  <si>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</si>
  <si>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</si>
  <si>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</si>
  <si>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</si>
  <si>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</si>
  <si>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</si>
  <si>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</si>
  <si>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</si>
  <si>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</si>
  <si>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</si>
  <si>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</si>
  <si>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</si>
  <si>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</si>
  <si>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</si>
  <si>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</si>
  <si>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</si>
  <si>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</si>
  <si>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</si>
  <si>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</si>
  <si>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</si>
  <si>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</si>
  <si>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</si>
  <si>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</si>
  <si>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</si>
  <si>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</si>
  <si>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</si>
  <si>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</si>
  <si>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</si>
  <si>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</si>
  <si>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</si>
  <si>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</si>
  <si>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</si>
  <si>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</si>
  <si>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</si>
  <si>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</si>
  <si>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</si>
  <si>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</si>
  <si>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</si>
  <si>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</si>
  <si>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</si>
  <si>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</si>
  <si>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</si>
  <si>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</si>
  <si>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</si>
  <si>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</si>
  <si>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</si>
  <si>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</si>
  <si>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</si>
  <si>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</si>
  <si>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</si>
  <si>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</si>
  <si>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</si>
  <si>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</si>
  <si>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</si>
  <si>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</si>
  <si>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</si>
  <si>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</si>
  <si>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</si>
  <si>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</si>
  <si>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</si>
  <si>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</si>
  <si>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</si>
  <si>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</si>
  <si>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</si>
  <si>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</si>
  <si>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</si>
  <si>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</si>
  <si>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</si>
  <si>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</si>
  <si>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</si>
  <si>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</si>
  <si>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</si>
  <si>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</si>
  <si>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</si>
  <si>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</si>
  <si>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</si>
  <si>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</si>
  <si>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</si>
  <si>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</si>
  <si>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</si>
  <si>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</si>
  <si>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</si>
  <si>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</si>
  <si>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</si>
  <si>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</si>
  <si>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</si>
  <si>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</si>
  <si>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</si>
  <si>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</si>
  <si>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</si>
  <si>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</si>
  <si>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</si>
  <si>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</si>
  <si>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</si>
  <si>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</si>
  <si>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</si>
  <si>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</si>
  <si>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</si>
  <si>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</si>
  <si>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</si>
  <si>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</si>
  <si>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</si>
  <si>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</si>
  <si>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</si>
  <si>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</si>
  <si>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</si>
  <si>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</si>
  <si>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</si>
  <si>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</si>
  <si>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</si>
  <si>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</si>
  <si>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</si>
  <si>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</si>
  <si>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</si>
  <si>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</si>
  <si>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</si>
  <si>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</si>
  <si>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</si>
  <si>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</si>
  <si>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</si>
  <si>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</si>
  <si>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</si>
  <si>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</si>
  <si>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</si>
  <si>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</si>
  <si>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</si>
  <si>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</si>
  <si>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</si>
  <si>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</si>
  <si>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</si>
  <si>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</si>
  <si>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</si>
  <si>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</si>
  <si>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</si>
  <si>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</si>
  <si>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</si>
  <si>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</si>
  <si>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</si>
  <si>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</si>
  <si>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</si>
  <si>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</si>
  <si>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</si>
  <si>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</si>
  <si>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</si>
  <si>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</si>
  <si>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</si>
  <si>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</si>
  <si>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</si>
  <si>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</si>
  <si>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</si>
  <si>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</si>
  <si>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</si>
  <si>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</si>
  <si>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</si>
  <si>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</si>
  <si>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</si>
  <si>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</si>
  <si>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</si>
  <si>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</si>
  <si>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</si>
  <si>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</si>
  <si>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</si>
  <si>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</si>
  <si>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</si>
  <si>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</si>
  <si>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</si>
  <si>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</si>
  <si>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</si>
  <si>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</si>
  <si>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</si>
  <si>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</si>
  <si>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</si>
  <si>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</si>
  <si>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</si>
  <si>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</si>
  <si>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</si>
  <si>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</si>
  <si>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</si>
  <si>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</si>
  <si>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</si>
  <si>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</si>
  <si>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</si>
  <si>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</si>
  <si>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</si>
  <si>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</si>
  <si>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</si>
  <si>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</si>
  <si>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</si>
  <si>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</si>
  <si>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</si>
  <si>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</si>
  <si>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</si>
  <si>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</si>
  <si>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</si>
  <si>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</si>
  <si>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</si>
  <si>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</si>
  <si>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</si>
  <si>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</si>
  <si>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</si>
  <si>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</si>
  <si>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</si>
  <si>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</si>
  <si>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</si>
  <si>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</si>
  <si>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</si>
  <si>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</si>
  <si>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</si>
  <si>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</si>
  <si>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</si>
  <si>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</si>
  <si>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</si>
  <si>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</si>
  <si>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</si>
  <si>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</si>
  <si>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</si>
  <si>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</si>
  <si>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</si>
  <si>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</si>
  <si>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</si>
  <si>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</si>
  <si>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</si>
  <si>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</si>
  <si>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</si>
  <si>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</si>
  <si>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</si>
  <si>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</si>
  <si>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</si>
  <si>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</si>
  <si>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</si>
  <si>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</si>
  <si>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</si>
  <si>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</si>
  <si>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</si>
  <si>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</si>
  <si>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</si>
  <si>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</si>
  <si>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</si>
  <si>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</si>
  <si>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</si>
  <si>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</si>
  <si>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</si>
  <si>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</si>
  <si>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</si>
  <si>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</si>
  <si>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</si>
  <si>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</si>
  <si>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</si>
  <si>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</si>
  <si>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</si>
  <si>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</si>
  <si>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</si>
  <si>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</si>
  <si>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</si>
  <si>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</si>
  <si>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</si>
  <si>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</si>
  <si>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</si>
  <si>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</si>
  <si>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</si>
  <si>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</si>
  <si>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</si>
  <si>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</si>
  <si>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</si>
  <si>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</si>
  <si>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</si>
  <si>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</si>
  <si>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</si>
  <si>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</si>
  <si>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</si>
  <si>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</si>
  <si>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</si>
  <si>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</si>
  <si>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</si>
  <si>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</si>
  <si>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</si>
  <si>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</si>
  <si>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</si>
  <si>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</si>
  <si>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</si>
  <si>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</si>
  <si>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</si>
  <si>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</si>
  <si>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</si>
  <si>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</si>
  <si>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</si>
  <si>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</si>
  <si>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</si>
  <si>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</si>
  <si>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</si>
  <si>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</si>
  <si>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</si>
  <si>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</si>
  <si>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</si>
  <si>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</si>
  <si>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</si>
  <si>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</si>
  <si>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</si>
  <si>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</si>
  <si>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</si>
  <si>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</si>
  <si>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</si>
  <si>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</si>
  <si>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</si>
  <si>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</si>
  <si>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</si>
  <si>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</si>
  <si>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</si>
  <si>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</si>
  <si>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</si>
  <si>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</si>
  <si>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</si>
  <si>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</si>
  <si>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</si>
  <si>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</si>
  <si>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</si>
  <si>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</si>
  <si>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</si>
  <si>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</si>
  <si>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</si>
  <si>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</si>
  <si>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</si>
  <si>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</si>
  <si>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</si>
  <si>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</si>
  <si>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</si>
  <si>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</si>
  <si>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</si>
  <si>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</si>
  <si>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</si>
  <si>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</si>
  <si>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</si>
  <si>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</si>
  <si>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</si>
  <si>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</si>
  <si>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</si>
  <si>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</si>
  <si>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</si>
  <si>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</si>
  <si>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</si>
  <si>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</si>
  <si>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</si>
  <si>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</si>
  <si>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</si>
  <si>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</si>
  <si>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</si>
  <si>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</si>
  <si>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</si>
  <si>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</si>
  <si>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</si>
  <si>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</si>
  <si>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</si>
  <si>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</si>
  <si>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</si>
  <si>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</si>
  <si>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</si>
  <si>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</si>
  <si>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</si>
  <si>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</si>
  <si>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</si>
  <si>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</si>
  <si>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</si>
  <si>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</si>
  <si>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</si>
  <si>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</si>
  <si>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</si>
  <si>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</si>
  <si>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</si>
  <si>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</si>
  <si>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</si>
  <si>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</si>
  <si>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</si>
  <si>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</si>
  <si>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</si>
  <si>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</si>
  <si>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</si>
  <si>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</si>
  <si>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</si>
  <si>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</si>
  <si>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</si>
  <si>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</si>
  <si>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</si>
  <si>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</si>
  <si>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</si>
  <si>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</si>
  <si>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</si>
  <si>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</si>
  <si>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</si>
  <si>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</si>
  <si>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</si>
  <si>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</si>
  <si>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</si>
  <si>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</si>
  <si>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</si>
  <si>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</si>
  <si>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</si>
  <si>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</si>
  <si>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</si>
  <si>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</si>
  <si>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</si>
  <si>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</si>
  <si>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</si>
  <si>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</si>
  <si>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</si>
  <si>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</si>
  <si>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</si>
  <si>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</si>
  <si>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</si>
  <si>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</si>
  <si>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</si>
  <si>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</si>
  <si>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</si>
  <si>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</si>
  <si>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</si>
  <si>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</si>
  <si>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</si>
  <si>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</si>
  <si>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</si>
  <si>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</si>
  <si>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</si>
  <si>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</si>
  <si>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</si>
  <si>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</si>
  <si>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</si>
  <si>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</si>
  <si>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</si>
  <si>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</si>
  <si>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</si>
  <si>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</si>
  <si>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</si>
  <si>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</si>
  <si>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</si>
  <si>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</si>
  <si>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</si>
  <si>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</si>
  <si>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</si>
  <si>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</si>
  <si>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</si>
  <si>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</si>
  <si>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</si>
  <si>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</si>
  <si>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</si>
  <si>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</si>
  <si>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</si>
  <si>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</si>
  <si>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</si>
  <si>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</si>
  <si>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</si>
  <si>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</si>
  <si>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</si>
  <si>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</si>
  <si>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</si>
  <si>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</si>
  <si>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</si>
  <si>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</si>
  <si>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</si>
  <si>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</si>
  <si>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</si>
  <si>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</si>
  <si>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</si>
  <si>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</si>
  <si>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</si>
  <si>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</si>
  <si>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</si>
  <si>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</si>
  <si>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</si>
  <si>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</si>
  <si>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</si>
  <si>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</si>
  <si>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</si>
  <si>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</si>
  <si>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</si>
  <si>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</si>
  <si>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</si>
  <si>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</si>
  <si>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</si>
  <si>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</si>
  <si>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</si>
  <si>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</si>
  <si>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</si>
  <si>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</si>
  <si>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</si>
  <si>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</si>
  <si>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</si>
  <si>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</si>
  <si>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</si>
  <si>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</si>
  <si>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</si>
  <si>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</si>
  <si>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</si>
  <si>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</si>
  <si>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</si>
  <si>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</si>
  <si>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</si>
  <si>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</si>
  <si>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</si>
  <si>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</si>
  <si>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</si>
  <si>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</si>
  <si>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</si>
  <si>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</si>
  <si>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</si>
  <si>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</si>
  <si>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</si>
  <si>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</si>
  <si>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</si>
  <si>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</si>
  <si>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</si>
  <si>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</si>
  <si>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</si>
  <si>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</si>
  <si>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</si>
  <si>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</si>
  <si>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</si>
  <si>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</si>
  <si>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</si>
  <si>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</si>
  <si>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</si>
  <si>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</si>
  <si>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</si>
  <si>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</si>
  <si>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</si>
  <si>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</si>
  <si>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</si>
  <si>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</si>
  <si>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</si>
  <si>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</si>
  <si>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</si>
  <si>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</si>
  <si>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</si>
  <si>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</si>
  <si>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</si>
  <si>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</si>
  <si>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</si>
  <si>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</si>
  <si>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</si>
  <si>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</si>
  <si>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</si>
  <si>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</si>
  <si>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</si>
  <si>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</si>
  <si>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</si>
  <si>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</si>
  <si>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</si>
  <si>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</si>
  <si>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</si>
  <si>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</si>
  <si>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</si>
  <si>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</si>
  <si>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</si>
  <si>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</si>
  <si>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</si>
  <si>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</si>
  <si>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</si>
  <si>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</si>
  <si>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</si>
  <si>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</si>
  <si>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</si>
  <si>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</si>
  <si>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</si>
  <si>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</si>
  <si>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</si>
  <si>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</si>
  <si>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</si>
  <si>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</si>
  <si>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</si>
  <si>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</si>
  <si>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</si>
  <si>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</si>
  <si>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</si>
  <si>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</si>
  <si>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</si>
  <si>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</si>
  <si>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</si>
  <si>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</si>
  <si>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</si>
  <si>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</si>
  <si>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</si>
  <si>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</si>
  <si>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</si>
  <si>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</si>
  <si>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</si>
  <si>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</si>
  <si>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</si>
  <si>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</si>
  <si>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</si>
  <si>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</si>
  <si>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</si>
  <si>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</si>
  <si>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</si>
  <si>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</si>
  <si>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</si>
  <si>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</si>
  <si>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</si>
  <si>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</si>
  <si>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</si>
  <si>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</si>
  <si>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</si>
  <si>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</si>
  <si>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</si>
  <si>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</si>
  <si>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</si>
  <si>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</si>
  <si>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</si>
  <si>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</si>
  <si>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</si>
  <si>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</si>
  <si>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</si>
  <si>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</si>
  <si>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</si>
  <si>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</si>
  <si>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</si>
  <si>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</si>
  <si>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</si>
  <si>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</si>
  <si>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</si>
  <si>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</si>
  <si>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</si>
  <si>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</si>
  <si>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</si>
  <si>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</si>
  <si>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</si>
  <si>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</si>
  <si>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</si>
  <si>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</si>
  <si>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</si>
  <si>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</si>
  <si>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</si>
  <si>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</si>
  <si>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</si>
  <si>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</si>
  <si>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</si>
  <si>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</si>
  <si>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</si>
  <si>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</si>
  <si>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</si>
  <si>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</si>
  <si>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</si>
  <si>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</si>
  <si>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</si>
  <si>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</si>
  <si>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</si>
  <si>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</si>
  <si>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</si>
  <si>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</si>
  <si>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</si>
  <si>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</si>
  <si>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</si>
  <si>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</si>
  <si>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</si>
  <si>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</si>
  <si>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</si>
  <si>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</si>
  <si>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</si>
  <si>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</si>
  <si>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</si>
  <si>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</si>
  <si>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</si>
  <si>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</si>
  <si>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</si>
  <si>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</si>
  <si>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</si>
  <si>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</si>
  <si>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</si>
  <si>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</si>
  <si>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</si>
  <si>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</si>
  <si>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</si>
  <si>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</si>
  <si>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</si>
  <si>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</si>
  <si>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</si>
  <si>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</si>
  <si>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</si>
  <si>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</si>
  <si>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</si>
  <si>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</si>
  <si>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</si>
  <si>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</si>
  <si>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</si>
  <si>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</si>
  <si>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</si>
  <si>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</si>
  <si>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</si>
  <si>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</si>
  <si>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</si>
  <si>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</si>
  <si>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</si>
  <si>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</si>
  <si>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</si>
  <si>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</si>
  <si>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</si>
  <si>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</si>
  <si>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</si>
  <si>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</si>
  <si>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</si>
  <si>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</si>
  <si>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</si>
  <si>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</si>
  <si>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</si>
  <si>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</si>
  <si>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</si>
  <si>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</si>
  <si>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</si>
  <si>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</si>
  <si>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</si>
  <si>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</si>
  <si>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</si>
  <si>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</si>
  <si>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</si>
  <si>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</si>
  <si>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</si>
  <si>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</si>
  <si>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</si>
  <si>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</si>
  <si>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</si>
  <si>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</si>
  <si>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</si>
  <si>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</si>
  <si>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</si>
  <si>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</si>
  <si>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</si>
  <si>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</si>
  <si>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</si>
  <si>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</si>
  <si>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</si>
  <si>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</si>
  <si>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</si>
  <si>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</si>
  <si>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</si>
  <si>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</si>
  <si>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</si>
  <si>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</si>
  <si>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</si>
  <si>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</si>
  <si>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</si>
  <si>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</si>
  <si>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</si>
  <si>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</si>
  <si>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</si>
  <si>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</si>
  <si>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</si>
  <si>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</si>
  <si>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</si>
  <si>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</si>
  <si>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</si>
  <si>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</si>
  <si>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</si>
  <si>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</si>
  <si>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</si>
  <si>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</si>
  <si>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</si>
  <si>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</si>
  <si>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</si>
  <si>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</si>
  <si>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</si>
  <si>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</si>
  <si>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</si>
  <si>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</si>
  <si>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</si>
  <si>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</si>
  <si>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</si>
  <si>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</si>
  <si>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</si>
  <si>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</si>
  <si>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</si>
  <si>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</si>
  <si>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</si>
  <si>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</si>
  <si>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</si>
  <si>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</si>
  <si>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</si>
  <si>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</si>
  <si>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</si>
  <si>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</si>
  <si>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</si>
  <si>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</si>
  <si>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</si>
  <si>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</si>
  <si>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</si>
  <si>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</si>
  <si>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</si>
  <si>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</si>
  <si>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</si>
  <si>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</si>
  <si>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</si>
  <si>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</si>
  <si>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</si>
  <si>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</si>
  <si>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</si>
  <si>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</si>
  <si>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</si>
  <si>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</si>
  <si>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</si>
  <si>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</si>
  <si>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</si>
  <si>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</si>
  <si>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</si>
  <si>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</si>
  <si>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</si>
  <si>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</si>
  <si>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</si>
  <si>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</si>
  <si>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</si>
  <si>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</si>
  <si>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</si>
  <si>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</si>
  <si>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</si>
  <si>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</si>
  <si>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</si>
  <si>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</si>
  <si>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</si>
  <si>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</si>
  <si>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</si>
  <si>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</si>
  <si>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</si>
  <si>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</si>
  <si>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</si>
  <si>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</si>
  <si>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</si>
  <si>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</si>
  <si>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</si>
  <si>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</si>
  <si>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</si>
  <si>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</si>
  <si>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</si>
  <si>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</si>
  <si>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</si>
  <si>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</si>
  <si>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</si>
  <si>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</si>
  <si>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</si>
  <si>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</si>
  <si>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</si>
  <si>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</si>
  <si>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</si>
  <si>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</si>
  <si>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</si>
  <si>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</si>
  <si>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</si>
  <si>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</si>
  <si>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</si>
  <si>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</si>
  <si>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</si>
  <si>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</si>
  <si>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</si>
  <si>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</si>
  <si>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</si>
  <si>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</si>
  <si>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</si>
  <si>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</si>
  <si>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</si>
  <si>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</si>
  <si>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</si>
  <si>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</si>
  <si>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</si>
  <si>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</si>
  <si>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</si>
  <si>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</si>
  <si>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</si>
  <si>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</si>
  <si>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</si>
  <si>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</si>
  <si>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</si>
  <si>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</si>
  <si>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</si>
  <si>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</si>
  <si>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</si>
  <si>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</si>
  <si>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</si>
  <si>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</si>
  <si>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</si>
  <si>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</si>
  <si>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</si>
  <si>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</si>
  <si>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</si>
  <si>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</si>
  <si>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</si>
  <si>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</si>
  <si>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</si>
  <si>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</si>
  <si>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</si>
  <si>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</si>
  <si>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</si>
  <si>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</si>
  <si>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</si>
  <si>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</si>
  <si>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</si>
  <si>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</si>
  <si>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</si>
  <si>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</si>
  <si>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</si>
  <si>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</si>
  <si>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</si>
  <si>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</si>
  <si>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</si>
  <si>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</si>
  <si>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</si>
  <si>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</si>
  <si>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</si>
  <si>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</si>
  <si>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</si>
  <si>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</si>
  <si>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</si>
  <si>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</si>
  <si>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</si>
  <si>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</si>
  <si>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</si>
  <si>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</si>
  <si>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</si>
  <si>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</si>
  <si>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</si>
  <si>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</si>
  <si>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</si>
  <si>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</si>
  <si>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</si>
  <si>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</si>
  <si>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</si>
  <si>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</si>
  <si>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</si>
  <si>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</si>
  <si>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</si>
  <si>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</si>
  <si>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</si>
  <si>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</si>
  <si>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</si>
  <si>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</si>
  <si>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</si>
  <si>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</si>
  <si>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</si>
  <si>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</si>
  <si>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</si>
  <si>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</si>
  <si>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</si>
  <si>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</si>
  <si>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</si>
  <si>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</si>
  <si>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</si>
  <si>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</si>
  <si>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</si>
  <si>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</si>
  <si>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</si>
  <si>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</si>
  <si>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</si>
  <si>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</si>
  <si>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</si>
  <si>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</si>
  <si>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</si>
  <si>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</si>
  <si>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</si>
  <si>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</si>
  <si>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</si>
  <si>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</si>
  <si>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</si>
  <si>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</si>
  <si>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</si>
  <si>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</si>
  <si>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</si>
  <si>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</si>
  <si>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</si>
  <si>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</si>
  <si>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</si>
  <si>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</si>
  <si>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</si>
  <si>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</si>
  <si>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</si>
  <si>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</si>
  <si>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</si>
  <si>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</si>
  <si>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</si>
  <si>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</si>
  <si>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</si>
  <si>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</si>
  <si>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</si>
  <si>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</si>
  <si>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</si>
  <si>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</si>
  <si>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</si>
  <si>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</si>
  <si>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</si>
  <si>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</si>
  <si>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</si>
  <si>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</si>
  <si>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</si>
  <si>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</si>
  <si>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</si>
  <si>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</si>
  <si>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</si>
  <si>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</si>
  <si>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</si>
  <si>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</si>
  <si>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</si>
  <si>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</si>
  <si>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</si>
  <si>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</si>
  <si>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</si>
  <si>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</si>
  <si>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</si>
  <si>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</si>
  <si>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</si>
  <si>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</si>
  <si>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</si>
  <si>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</si>
  <si>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</si>
  <si>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</si>
  <si>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</si>
  <si>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</si>
  <si>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</si>
  <si>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</si>
  <si>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</si>
  <si>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</si>
  <si>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</si>
  <si>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</si>
  <si>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</si>
  <si>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</si>
  <si>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</si>
  <si>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</si>
  <si>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</si>
  <si>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</si>
  <si>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</si>
  <si>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</si>
  <si>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</si>
  <si>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</si>
  <si>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</si>
  <si>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</si>
  <si>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</si>
  <si>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</si>
  <si>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</si>
  <si>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</si>
  <si>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</si>
  <si>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</si>
  <si>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</si>
  <si>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</si>
  <si>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</si>
  <si>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</si>
  <si>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</si>
  <si>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</si>
  <si>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</si>
  <si>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</si>
  <si>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</si>
  <si>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</si>
  <si>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</si>
  <si>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</si>
  <si>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</si>
  <si>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</si>
  <si>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</si>
  <si>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</si>
  <si>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</si>
  <si>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</si>
  <si>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</si>
  <si>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</si>
  <si>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</si>
  <si>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</si>
  <si>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</si>
  <si>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</si>
  <si>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</si>
  <si>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</si>
  <si>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</si>
  <si>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</si>
  <si>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</si>
  <si>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</si>
  <si>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</si>
  <si>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</si>
  <si>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</si>
  <si>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</si>
  <si>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</si>
  <si>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</si>
  <si>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</si>
  <si>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</si>
  <si>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</si>
  <si>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</si>
  <si>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</si>
  <si>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</si>
  <si>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</si>
  <si>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</si>
  <si>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</si>
  <si>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</si>
  <si>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</si>
  <si>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</si>
  <si>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</si>
  <si>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</si>
  <si>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</si>
  <si>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</si>
  <si>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</si>
  <si>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</si>
  <si>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</si>
  <si>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</si>
  <si>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</si>
  <si>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</si>
  <si>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</si>
  <si>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</si>
  <si>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</si>
  <si>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</si>
  <si>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</si>
  <si>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</si>
  <si>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</si>
  <si>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</si>
  <si>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</si>
  <si>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</si>
  <si>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</si>
  <si>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</si>
  <si>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</si>
  <si>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</si>
  <si>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</si>
  <si>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</si>
  <si>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</si>
  <si>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</si>
  <si>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</si>
  <si>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</si>
  <si>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</si>
  <si>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</si>
  <si>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</si>
  <si>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</si>
  <si>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</si>
  <si>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</si>
  <si>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</si>
  <si>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</si>
  <si>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</si>
  <si>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</si>
  <si>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</si>
  <si>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</si>
  <si>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</si>
  <si>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</si>
  <si>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</si>
  <si>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</si>
  <si>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</si>
  <si>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</si>
  <si>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</si>
  <si>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</si>
  <si>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</si>
  <si>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</si>
  <si>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</si>
  <si>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</si>
  <si>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</si>
  <si>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</si>
  <si>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</si>
  <si>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</si>
  <si>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</si>
  <si>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</si>
  <si>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</si>
  <si>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</si>
  <si>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</si>
  <si>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</si>
  <si>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</si>
  <si>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</si>
  <si>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</si>
  <si>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</si>
  <si>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</si>
  <si>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</si>
  <si>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</si>
  <si>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</si>
  <si>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</si>
  <si>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</si>
  <si>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</si>
  <si>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</si>
  <si>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</si>
  <si>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</si>
  <si>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</si>
  <si>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</si>
  <si>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</si>
  <si>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</si>
  <si>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</si>
  <si>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</si>
  <si>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</si>
  <si>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</si>
  <si>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</si>
  <si>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</si>
  <si>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</si>
  <si>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</si>
  <si>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</si>
  <si>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</si>
  <si>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</si>
  <si>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</si>
  <si>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</si>
  <si>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</si>
  <si>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</si>
  <si>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</si>
  <si>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</si>
  <si>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</si>
  <si>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</si>
  <si>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</si>
  <si>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</si>
  <si>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</si>
  <si>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</si>
  <si>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</si>
  <si>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</si>
  <si>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</si>
  <si>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</si>
  <si>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</si>
  <si>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</si>
  <si>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</si>
  <si>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</si>
  <si>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</si>
  <si>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</si>
  <si>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</si>
  <si>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</si>
  <si>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</si>
  <si>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</si>
  <si>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</si>
  <si>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</si>
  <si>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</si>
  <si>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</si>
  <si>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</si>
  <si>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</si>
  <si>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</si>
  <si>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</si>
  <si>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</si>
  <si>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</si>
  <si>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</si>
  <si>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</si>
  <si>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</si>
  <si>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</si>
  <si>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</si>
  <si>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</si>
  <si>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</si>
  <si>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</si>
  <si>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</si>
  <si>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</si>
  <si>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</si>
  <si>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</si>
  <si>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</si>
  <si>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</si>
  <si>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</si>
  <si>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</si>
  <si>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</si>
  <si>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</si>
  <si>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</si>
  <si>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</si>
  <si>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</si>
  <si>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</si>
  <si>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</si>
  <si>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</si>
  <si>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</si>
  <si>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</si>
  <si>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</si>
  <si>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</si>
  <si>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</si>
  <si>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</si>
  <si>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</si>
  <si>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</si>
  <si>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</si>
  <si>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</si>
  <si>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</si>
  <si>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</si>
  <si>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</si>
  <si>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</si>
  <si>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</si>
  <si>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</si>
  <si>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</si>
  <si>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</si>
  <si>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</si>
  <si>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</si>
  <si>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</si>
  <si>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</si>
  <si>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</si>
  <si>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</si>
  <si>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</si>
  <si>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</si>
  <si>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</si>
  <si>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</si>
  <si>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</si>
  <si>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</si>
  <si>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</si>
  <si>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</si>
  <si>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</si>
  <si>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</si>
  <si>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</si>
  <si>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</si>
  <si>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</si>
  <si>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</si>
  <si>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</si>
  <si>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</si>
  <si>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</si>
  <si>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</si>
  <si>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</si>
  <si>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</si>
  <si>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</si>
  <si>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</si>
  <si>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</si>
  <si>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</si>
  <si>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</si>
  <si>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</si>
  <si>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</si>
  <si>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</si>
  <si>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</si>
  <si>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</si>
  <si>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</si>
  <si>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</si>
  <si>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</si>
  <si>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</si>
  <si>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</si>
  <si>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</si>
  <si>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</si>
  <si>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</si>
  <si>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</si>
  <si>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</si>
  <si>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</si>
  <si>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</si>
  <si>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</si>
  <si>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</si>
  <si>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</si>
  <si>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</si>
  <si>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</si>
  <si>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</si>
  <si>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</si>
  <si>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</si>
  <si>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</si>
  <si>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</si>
  <si>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</si>
  <si>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</si>
  <si>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</si>
  <si>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</si>
  <si>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</si>
  <si>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</si>
  <si>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</si>
  <si>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</si>
  <si>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</si>
  <si>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</si>
  <si>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</si>
  <si>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</si>
  <si>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</si>
  <si>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</si>
  <si>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</si>
  <si>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</si>
  <si>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</si>
  <si>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</si>
  <si>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</si>
  <si>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</si>
  <si>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</si>
  <si>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</si>
  <si>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</si>
  <si>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</si>
  <si>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</si>
  <si>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</si>
  <si>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</si>
  <si>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</si>
  <si>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</si>
  <si>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</si>
  <si>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</si>
  <si>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</si>
  <si>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</si>
  <si>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</si>
  <si>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</si>
  <si>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</si>
  <si>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</si>
  <si>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</si>
  <si>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</si>
  <si>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</si>
  <si>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</si>
  <si>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</si>
  <si>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</si>
  <si>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</si>
  <si>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</si>
  <si>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</si>
  <si>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</si>
  <si>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</si>
  <si>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</si>
  <si>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</si>
  <si>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</si>
  <si>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</si>
  <si>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</si>
  <si>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</si>
  <si>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</si>
  <si>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</si>
  <si>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</si>
  <si>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</si>
  <si>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</si>
  <si>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</si>
  <si>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</si>
  <si>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</si>
  <si>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</si>
  <si>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</si>
  <si>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</si>
  <si>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</si>
  <si>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</si>
  <si>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</si>
  <si>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</si>
  <si>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</si>
  <si>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</si>
  <si>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</si>
  <si>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</si>
  <si>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</si>
  <si>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</si>
  <si>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</si>
  <si>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</si>
  <si>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</si>
  <si>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</si>
  <si>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</si>
  <si>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</si>
  <si>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</si>
  <si>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</si>
  <si>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</si>
  <si>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</si>
  <si>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</si>
  <si>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</si>
  <si>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</si>
  <si>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</si>
  <si>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</si>
  <si>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</si>
  <si>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</si>
  <si>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</si>
  <si>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</si>
  <si>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</si>
  <si>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</si>
  <si>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</si>
  <si>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</si>
  <si>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</si>
  <si>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</si>
  <si>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</si>
  <si>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</si>
  <si>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</si>
  <si>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</si>
  <si>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</si>
  <si>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</si>
  <si>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</si>
  <si>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</si>
  <si>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</si>
  <si>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</si>
  <si>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</si>
  <si>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</si>
  <si>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</si>
  <si>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</si>
  <si>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</si>
  <si>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</si>
  <si>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</si>
  <si>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</si>
  <si>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</si>
  <si>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</si>
  <si>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</si>
  <si>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</si>
  <si>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</si>
  <si>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</si>
  <si>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</si>
  <si>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</si>
  <si>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</si>
  <si>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</si>
  <si>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</si>
  <si>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</si>
  <si>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</si>
  <si>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</si>
  <si>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</si>
  <si>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</si>
  <si>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</si>
  <si>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</si>
  <si>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</si>
  <si>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</si>
  <si>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</si>
  <si>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</si>
  <si>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</si>
  <si>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</si>
  <si>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</si>
  <si>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</si>
  <si>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</si>
  <si>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</si>
  <si>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</si>
  <si>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</si>
  <si>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</si>
  <si>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</si>
  <si>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</si>
  <si>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</si>
  <si>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</si>
  <si>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</si>
  <si>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</si>
  <si>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</si>
  <si>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</si>
  <si>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</si>
  <si>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</si>
  <si>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</si>
  <si>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</si>
  <si>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</si>
  <si>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</si>
  <si>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</si>
  <si>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</si>
  <si>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</si>
  <si>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</si>
  <si>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</si>
  <si>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</si>
  <si>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</si>
  <si>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</si>
  <si>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</si>
  <si>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</si>
  <si>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</si>
  <si>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</si>
  <si>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</si>
  <si>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</si>
  <si>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</si>
  <si>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</si>
  <si>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</si>
  <si>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</si>
  <si>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</si>
  <si>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</si>
  <si>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</si>
  <si>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</si>
  <si>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</si>
  <si>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</si>
  <si>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</si>
  <si>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</si>
  <si>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</si>
  <si>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</si>
  <si>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</si>
  <si>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</si>
  <si>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</si>
  <si>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</si>
  <si>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</si>
  <si>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</si>
  <si>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</si>
  <si>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</si>
  <si>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</si>
  <si>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</si>
  <si>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</si>
  <si>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</si>
  <si>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</si>
  <si>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</si>
  <si>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</si>
  <si>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</si>
  <si>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</si>
  <si>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</si>
  <si>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</si>
  <si>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</si>
  <si>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</si>
  <si>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</si>
  <si>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</si>
  <si>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</si>
  <si>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</si>
  <si>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</si>
  <si>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</si>
  <si>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</si>
  <si>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</si>
  <si>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</si>
  <si>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</si>
  <si>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</si>
  <si>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</si>
  <si>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</si>
  <si>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</si>
  <si>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</si>
  <si>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</si>
  <si>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</si>
  <si>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</si>
  <si>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</si>
  <si>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</si>
  <si>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</si>
  <si>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</si>
  <si>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</si>
  <si>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</si>
  <si>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</si>
  <si>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</si>
  <si>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</si>
  <si>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</si>
  <si>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</si>
  <si>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</si>
  <si>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</si>
  <si>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</si>
  <si>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</si>
  <si>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</si>
  <si>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</si>
  <si>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</si>
  <si>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</si>
  <si>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</si>
  <si>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</si>
  <si>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</si>
  <si>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</si>
  <si>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</si>
  <si>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</si>
  <si>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</si>
  <si>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</si>
  <si>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</si>
  <si>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</si>
  <si>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</si>
  <si>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</si>
  <si>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</si>
  <si>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</si>
  <si>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</si>
  <si>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</si>
  <si>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</si>
  <si>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</si>
  <si>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</si>
  <si>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</si>
  <si>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</si>
  <si>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</si>
  <si>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</si>
  <si>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</si>
  <si>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</si>
  <si>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</si>
  <si>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</si>
  <si>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</si>
  <si>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</si>
  <si>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</si>
  <si>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</si>
  <si>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</si>
  <si>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</si>
  <si>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</si>
  <si>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</si>
  <si>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</si>
  <si>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</si>
  <si>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</si>
  <si>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</si>
  <si>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</si>
  <si>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</si>
  <si>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</si>
  <si>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</si>
  <si>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</si>
  <si>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</si>
  <si>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</si>
  <si>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</si>
  <si>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</si>
  <si>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</si>
  <si>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</si>
  <si>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</si>
  <si>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</si>
  <si>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</si>
  <si>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</si>
  <si>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</si>
  <si>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</si>
  <si>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</si>
  <si>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</si>
  <si>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</si>
  <si>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</si>
  <si>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</si>
  <si>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</si>
  <si>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</si>
  <si>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</si>
  <si>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</si>
  <si>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</si>
  <si>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</si>
  <si>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</si>
  <si>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</si>
  <si>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</si>
  <si>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</si>
  <si>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</si>
  <si>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</si>
  <si>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</si>
  <si>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</si>
  <si>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</si>
  <si>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</si>
  <si>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</si>
  <si>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</si>
  <si>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</si>
  <si>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</si>
  <si>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</si>
  <si>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</si>
  <si>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</si>
  <si>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</si>
  <si>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</si>
  <si>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</si>
  <si>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</si>
  <si>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</si>
  <si>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</si>
  <si>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</si>
  <si>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</si>
  <si>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</si>
  <si>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</si>
  <si>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</si>
  <si>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</si>
  <si>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</si>
  <si>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</si>
  <si>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</si>
  <si>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</si>
  <si>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</si>
  <si>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</si>
  <si>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</si>
  <si>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</si>
  <si>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</si>
  <si>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</si>
  <si>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</si>
  <si>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</si>
  <si>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</si>
  <si>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</si>
  <si>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</si>
  <si>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</si>
  <si>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</si>
  <si>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</si>
  <si>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</si>
  <si>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</si>
  <si>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</si>
  <si>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</si>
  <si>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</si>
  <si>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</si>
  <si>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</si>
  <si>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</si>
  <si>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</si>
  <si>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</si>
  <si>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</si>
  <si>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</si>
  <si>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</si>
  <si>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</si>
  <si>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</si>
  <si>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</si>
  <si>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</si>
  <si>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</si>
  <si>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</si>
  <si>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</si>
  <si>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</si>
  <si>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</si>
  <si>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</si>
  <si>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</si>
  <si>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</si>
  <si>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</si>
  <si>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</si>
  <si>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</si>
  <si>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</si>
  <si>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</si>
  <si>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</si>
  <si>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</si>
  <si>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</si>
  <si>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</si>
  <si>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</si>
  <si>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</si>
  <si>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</si>
  <si>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</si>
  <si>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</si>
  <si>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</si>
  <si>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</si>
  <si>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</si>
  <si>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</si>
  <si>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</si>
  <si>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</si>
  <si>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</si>
  <si>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</si>
  <si>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</si>
  <si>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</si>
  <si>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</si>
  <si>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</si>
  <si>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</si>
  <si>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</si>
  <si>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</si>
  <si>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</si>
  <si>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</si>
  <si>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</si>
  <si>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</si>
  <si>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</si>
  <si>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</si>
  <si>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</si>
  <si>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</si>
  <si>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</si>
  <si>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</si>
  <si>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</si>
  <si>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</si>
  <si>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</si>
  <si>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</si>
  <si>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</si>
  <si>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</si>
  <si>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</si>
  <si>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</si>
  <si>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</si>
  <si>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</si>
  <si>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</si>
  <si>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</si>
  <si>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</si>
  <si>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</si>
  <si>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</si>
  <si>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</si>
  <si>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</si>
  <si>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</si>
  <si>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</si>
  <si>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</si>
  <si>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</si>
  <si>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</si>
  <si>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</si>
  <si>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</si>
  <si>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</si>
  <si>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</si>
  <si>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</si>
  <si>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</si>
  <si>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</si>
  <si>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</si>
  <si>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</si>
  <si>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</si>
  <si>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</si>
  <si>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</si>
  <si>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</si>
  <si>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</si>
  <si>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</si>
  <si>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</si>
  <si>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</si>
  <si>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</si>
  <si>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</si>
  <si>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</si>
  <si>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</si>
  <si>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</si>
  <si>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</si>
  <si>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</si>
  <si>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</si>
  <si>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</si>
  <si>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</si>
  <si>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</si>
  <si>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</si>
  <si>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</si>
  <si>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</si>
  <si>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</si>
  <si>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</si>
  <si>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</si>
  <si>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</si>
  <si>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</si>
  <si>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</si>
  <si>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</si>
  <si>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</si>
  <si>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</si>
  <si>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</si>
  <si>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</si>
  <si>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</si>
  <si>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</si>
  <si>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</si>
  <si>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</si>
  <si>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</si>
  <si>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</si>
  <si>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</si>
  <si>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</si>
  <si>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</si>
  <si>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</si>
  <si>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</si>
  <si>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</si>
  <si>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</si>
  <si>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</si>
  <si>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</si>
  <si>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</si>
  <si>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</si>
  <si>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</si>
  <si>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</si>
  <si>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</si>
  <si>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</si>
  <si>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</si>
  <si>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</si>
  <si>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</si>
  <si>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</si>
  <si>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</si>
  <si>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</si>
  <si>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</si>
  <si>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</si>
  <si>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</si>
  <si>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</si>
  <si>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</si>
  <si>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</si>
  <si>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</si>
  <si>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</si>
  <si>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</si>
  <si>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</si>
  <si>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</si>
  <si>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</si>
  <si>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</si>
  <si>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</si>
  <si>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</si>
  <si>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</si>
  <si>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</si>
  <si>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</si>
  <si>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</si>
  <si>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</si>
  <si>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</si>
  <si>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</si>
  <si>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</si>
  <si>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</si>
  <si>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</si>
  <si>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</si>
  <si>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</si>
  <si>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</si>
  <si>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</si>
  <si>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</si>
  <si>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</si>
  <si>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</si>
  <si>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</si>
  <si>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</si>
  <si>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</si>
  <si>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</si>
  <si>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</si>
  <si>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</si>
  <si>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</si>
  <si>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</si>
  <si>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</si>
  <si>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</si>
  <si>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</si>
  <si>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</si>
  <si>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</si>
  <si>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</si>
  <si>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</si>
  <si>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</si>
  <si>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</si>
  <si>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</si>
  <si>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</si>
  <si>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</si>
  <si>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</si>
  <si>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</si>
  <si>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</si>
  <si>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</si>
  <si>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</si>
  <si>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</si>
  <si>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</si>
  <si>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</si>
  <si>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</si>
  <si>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</si>
  <si>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</si>
  <si>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</si>
  <si>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</si>
  <si>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</si>
  <si>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</si>
  <si>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</si>
  <si>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</si>
  <si>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</si>
  <si>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</si>
  <si>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</si>
  <si>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</si>
  <si>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</si>
  <si>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</si>
  <si>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</si>
  <si>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</si>
  <si>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</si>
  <si>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</si>
  <si>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</si>
  <si>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</si>
  <si>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</si>
  <si>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</si>
  <si>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</si>
  <si>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</si>
  <si>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</si>
  <si>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</si>
  <si>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</si>
  <si>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</si>
  <si>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</si>
  <si>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</si>
  <si>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</si>
  <si>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</si>
  <si>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</si>
  <si>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</si>
  <si>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</si>
  <si>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</si>
  <si>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</si>
  <si>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</si>
  <si>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</si>
  <si>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</si>
  <si>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</si>
  <si>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</si>
  <si>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</si>
  <si>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</si>
  <si>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</si>
  <si>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</si>
  <si>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</si>
  <si>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</si>
  <si>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</si>
  <si>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</si>
  <si>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</si>
  <si>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</si>
  <si>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</si>
  <si>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</si>
  <si>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</si>
  <si>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</si>
  <si>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</si>
  <si>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</si>
  <si>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</si>
  <si>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</si>
  <si>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</si>
  <si>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</si>
  <si>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</si>
  <si>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</si>
  <si>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</si>
  <si>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</si>
  <si>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</si>
  <si>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</si>
  <si>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</si>
  <si>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</si>
  <si>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</si>
  <si>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</si>
  <si>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</si>
  <si>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</si>
  <si>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</si>
  <si>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</si>
  <si>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</si>
  <si>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</si>
  <si>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</si>
  <si>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</si>
  <si>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</si>
  <si>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</si>
  <si>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</si>
  <si>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</si>
  <si>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</si>
  <si>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</si>
  <si>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</si>
  <si>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</si>
  <si>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</si>
  <si>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</si>
  <si>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</si>
  <si>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</si>
  <si>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</si>
  <si>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</si>
  <si>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</si>
  <si>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</si>
  <si>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</si>
  <si>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</si>
  <si>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</si>
  <si>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</si>
  <si>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</si>
  <si>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</si>
  <si>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</si>
  <si>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</si>
  <si>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</si>
  <si>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</si>
  <si>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</si>
  <si>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</si>
  <si>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</si>
  <si>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</si>
  <si>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</si>
  <si>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</si>
  <si>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</si>
  <si>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</si>
  <si>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</si>
  <si>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</si>
  <si>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</si>
  <si>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</si>
  <si>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</si>
  <si>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</si>
  <si>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</si>
  <si>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</si>
  <si>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</si>
  <si>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</si>
  <si>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</si>
  <si>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</si>
  <si>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</si>
  <si>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</si>
  <si>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</si>
  <si>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</si>
  <si>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</si>
  <si>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</si>
  <si>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</si>
  <si>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</si>
  <si>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</si>
  <si>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</si>
  <si>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</si>
  <si>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</si>
  <si>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</si>
  <si>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</si>
  <si>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</si>
  <si>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</si>
  <si>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</si>
  <si>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</si>
  <si>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</si>
  <si>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</si>
  <si>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</si>
  <si>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</si>
  <si>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</si>
  <si>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</si>
  <si>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</si>
  <si>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</si>
  <si>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</si>
  <si>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</si>
  <si>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</si>
  <si>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</si>
  <si>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</si>
  <si>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</si>
  <si>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</si>
  <si>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</si>
  <si>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</si>
  <si>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</si>
  <si>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</si>
  <si>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</si>
  <si>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</si>
  <si>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</si>
  <si>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</si>
  <si>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</si>
  <si>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</si>
  <si>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</si>
  <si>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</si>
  <si>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</si>
  <si>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</si>
  <si>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</si>
  <si>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</si>
  <si>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</si>
  <si>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</si>
  <si>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</si>
  <si>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</si>
  <si>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</si>
  <si>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</si>
  <si>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</si>
  <si>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</si>
  <si>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</si>
  <si>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</si>
  <si>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</si>
  <si>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</si>
  <si>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</si>
  <si>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</si>
  <si>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</si>
  <si>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</si>
  <si>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</si>
  <si>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</si>
  <si>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</si>
  <si>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</si>
  <si>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</si>
  <si>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</si>
  <si>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</si>
  <si>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</si>
  <si>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</si>
  <si>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</si>
  <si>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</si>
  <si>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</si>
  <si>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</si>
  <si>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</si>
  <si>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</si>
  <si>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</si>
  <si>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</si>
  <si>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</si>
  <si>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</si>
  <si>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</si>
  <si>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</si>
  <si>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</si>
  <si>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</si>
  <si>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</si>
  <si>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</si>
  <si>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</si>
  <si>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</si>
  <si>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</si>
  <si>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</si>
  <si>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</si>
  <si>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</si>
  <si>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</si>
  <si>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</si>
  <si>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</si>
  <si>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</si>
  <si>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</si>
  <si>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</si>
  <si>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</si>
  <si>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</si>
  <si>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</si>
  <si>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</si>
  <si>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</si>
  <si>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</si>
  <si>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</si>
  <si>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</si>
  <si>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</si>
  <si>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</si>
  <si>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</si>
  <si>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</si>
  <si>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</si>
  <si>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</si>
  <si>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</si>
  <si>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</si>
  <si>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</si>
  <si>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</si>
  <si>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</si>
  <si>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</si>
  <si>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</si>
  <si>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</si>
  <si>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</si>
  <si>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</si>
  <si>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</si>
  <si>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</si>
  <si>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</si>
  <si>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</si>
  <si>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</si>
  <si>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</si>
  <si>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</si>
  <si>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</si>
  <si>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</si>
  <si>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</si>
  <si>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</si>
  <si>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</si>
  <si>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</si>
  <si>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</si>
  <si>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</si>
  <si>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</si>
  <si>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</si>
  <si>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</si>
  <si>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</si>
  <si>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</si>
  <si>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</si>
  <si>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</si>
  <si>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</si>
  <si>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</si>
  <si>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</si>
  <si>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</si>
  <si>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</si>
  <si>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</si>
  <si>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</si>
  <si>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</si>
  <si>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</si>
  <si>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</si>
  <si>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</si>
  <si>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</si>
  <si>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</si>
  <si>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</si>
  <si>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</si>
  <si>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</si>
  <si>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</si>
  <si>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</si>
  <si>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</si>
  <si>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</si>
  <si>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</si>
  <si>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</si>
  <si>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</si>
  <si>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</si>
  <si>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</si>
  <si>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</si>
  <si>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</si>
  <si>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</si>
  <si>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</si>
  <si>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</si>
  <si>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</si>
  <si>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</si>
  <si>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</si>
  <si>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</si>
  <si>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</si>
  <si>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</si>
  <si>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</si>
  <si>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</si>
  <si>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</si>
  <si>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</si>
  <si>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</si>
  <si>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</si>
  <si>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</si>
  <si>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</si>
  <si>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</si>
  <si>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</si>
  <si>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</si>
  <si>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</si>
  <si>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</si>
  <si>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</si>
  <si>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</si>
  <si>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</si>
  <si>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</si>
  <si>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</si>
  <si>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</si>
  <si>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</si>
  <si>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</si>
  <si>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</si>
  <si>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</si>
  <si>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</si>
  <si>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</si>
  <si>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</si>
  <si>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</si>
  <si>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</si>
  <si>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</si>
  <si>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</si>
  <si>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</si>
  <si>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</si>
  <si>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</si>
  <si>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</si>
  <si>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</si>
  <si>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</si>
  <si>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</si>
  <si>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</si>
  <si>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</si>
  <si>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</si>
  <si>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</si>
  <si>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</si>
  <si>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</si>
  <si>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</si>
  <si>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</si>
  <si>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</si>
  <si>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</si>
  <si>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</si>
  <si>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</si>
  <si>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</si>
  <si>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</si>
  <si>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</si>
  <si>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</si>
  <si>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</si>
  <si>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</si>
  <si>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</si>
  <si>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</si>
  <si>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</si>
  <si>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</si>
  <si>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</si>
  <si>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</si>
  <si>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</si>
  <si>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</si>
  <si>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</si>
  <si>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</si>
  <si>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</si>
  <si>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</si>
  <si>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</si>
  <si>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</si>
  <si>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</si>
  <si>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</si>
  <si>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</si>
  <si>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</si>
  <si>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</si>
  <si>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</si>
  <si>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</si>
  <si>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</si>
  <si>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</si>
  <si>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</si>
  <si>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</si>
  <si>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</si>
  <si>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</si>
  <si>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</si>
  <si>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</si>
  <si>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</si>
  <si>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</si>
  <si>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</si>
  <si>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</si>
  <si>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</si>
  <si>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</si>
  <si>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</si>
  <si>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</si>
  <si>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</si>
  <si>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</si>
  <si>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</si>
  <si>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</si>
  <si>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</si>
  <si>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</si>
  <si>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</si>
  <si>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</si>
  <si>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</si>
  <si>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</si>
  <si>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</si>
  <si>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</si>
  <si>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</si>
  <si>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</si>
  <si>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</si>
  <si>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</si>
  <si>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</si>
  <si>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</si>
  <si>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</si>
  <si>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</si>
  <si>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</si>
  <si>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</si>
  <si>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</si>
  <si>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</si>
  <si>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</si>
  <si>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</si>
  <si>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</si>
  <si>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</si>
  <si>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</si>
  <si>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</si>
  <si>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</si>
  <si>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</si>
  <si>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</si>
  <si>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</si>
  <si>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</si>
  <si>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</si>
  <si>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</si>
  <si>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</si>
  <si>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</si>
  <si>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</si>
  <si>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</si>
  <si>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</si>
  <si>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</si>
  <si>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</si>
  <si>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</si>
  <si>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</si>
  <si>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</si>
  <si>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</si>
  <si>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</si>
  <si>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</si>
  <si>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</si>
  <si>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</si>
  <si>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</si>
  <si>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</si>
  <si>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</si>
  <si>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</si>
  <si>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</si>
  <si>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</si>
  <si>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</si>
  <si>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</si>
  <si>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</si>
  <si>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</si>
  <si>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</si>
  <si>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</si>
  <si>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</si>
  <si>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</si>
  <si>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</si>
  <si>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</si>
  <si>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</si>
  <si>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</si>
  <si>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</si>
  <si>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</si>
  <si>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</si>
  <si>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</si>
  <si>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</si>
  <si>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</si>
  <si>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</si>
  <si>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</si>
  <si>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</si>
  <si>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</si>
  <si>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</si>
  <si>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</si>
  <si>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</si>
  <si>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</si>
  <si>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</si>
  <si>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</si>
  <si>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</si>
  <si>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</si>
  <si>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</si>
  <si>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</si>
  <si>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</si>
  <si>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</si>
  <si>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</si>
  <si>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</si>
  <si>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</si>
  <si>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</si>
  <si>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</si>
  <si>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</si>
  <si>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</si>
  <si>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</si>
  <si>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</si>
  <si>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</si>
  <si>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</si>
  <si>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</si>
  <si>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</si>
  <si>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</si>
  <si>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</si>
  <si>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</si>
  <si>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</si>
  <si>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</si>
  <si>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</si>
  <si>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</si>
  <si>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</si>
  <si>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</si>
  <si>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</si>
  <si>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</si>
  <si>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</si>
  <si>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</si>
  <si>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</si>
  <si>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</si>
  <si>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</si>
  <si>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</si>
  <si>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</si>
  <si>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</si>
  <si>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</si>
  <si>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</si>
  <si>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</si>
  <si>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</si>
  <si>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</si>
  <si>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</si>
  <si>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</si>
  <si>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</si>
  <si>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</si>
  <si>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</si>
  <si>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</si>
  <si>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</si>
  <si>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</si>
  <si>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</si>
  <si>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</si>
  <si>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</si>
  <si>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</si>
  <si>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</si>
  <si>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</si>
  <si>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</si>
  <si>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</si>
  <si>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</si>
  <si>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</si>
  <si>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</si>
  <si>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</si>
  <si>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</si>
  <si>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</si>
  <si>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</si>
  <si>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</si>
  <si>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</si>
  <si>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</si>
  <si>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</si>
  <si>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</si>
  <si>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</si>
  <si>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</si>
  <si>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</si>
  <si>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</si>
  <si>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</si>
  <si>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</si>
  <si>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</si>
  <si>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</si>
  <si>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</si>
  <si>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</si>
  <si>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</si>
  <si>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</si>
  <si>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</si>
  <si>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</si>
  <si>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</si>
  <si>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</si>
  <si>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</si>
  <si>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</si>
  <si>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</si>
  <si>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</si>
  <si>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</si>
  <si>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</si>
  <si>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</si>
  <si>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</si>
  <si>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</si>
  <si>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</si>
  <si>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</si>
  <si>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</si>
  <si>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</si>
  <si>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</si>
  <si>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</si>
  <si>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</si>
  <si>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</si>
  <si>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</si>
  <si>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</si>
  <si>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</si>
  <si>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</si>
  <si>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</si>
  <si>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</si>
  <si>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</si>
  <si>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</si>
  <si>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</si>
  <si>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</si>
  <si>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</si>
  <si>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</si>
  <si>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</si>
  <si>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</si>
  <si>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</si>
  <si>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</si>
  <si>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</si>
  <si>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</si>
  <si>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</si>
  <si>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</si>
  <si>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</si>
  <si>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</si>
  <si>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</si>
  <si>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</si>
  <si>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</si>
  <si>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</si>
  <si>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</si>
  <si>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</si>
  <si>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</si>
  <si>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</si>
  <si>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</si>
  <si>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</si>
  <si>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</si>
  <si>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</si>
  <si>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</si>
  <si>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</si>
  <si>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</si>
  <si>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</si>
  <si>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</si>
  <si>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</si>
  <si>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</si>
  <si>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</si>
  <si>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</si>
  <si>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</si>
  <si>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</si>
  <si>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</si>
  <si>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</si>
  <si>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</si>
  <si>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</si>
  <si>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</si>
  <si>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</si>
  <si>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</si>
  <si>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</si>
  <si>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</si>
  <si>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</si>
  <si>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</si>
  <si>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</si>
  <si>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</si>
  <si>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</si>
  <si>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</si>
  <si>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</si>
  <si>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</si>
  <si>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</si>
  <si>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</si>
  <si>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</si>
  <si>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</si>
  <si>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</si>
  <si>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</si>
  <si>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</si>
  <si>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</si>
  <si>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</si>
  <si>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</si>
  <si>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</si>
  <si>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</si>
  <si>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</si>
  <si>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</si>
  <si>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</si>
  <si>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</si>
  <si>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</si>
  <si>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</si>
  <si>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</si>
  <si>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</si>
  <si>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</si>
  <si>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</si>
  <si>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</si>
  <si>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</si>
  <si>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</si>
  <si>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</si>
  <si>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</si>
  <si>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</si>
  <si>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</si>
  <si>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</si>
  <si>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</si>
  <si>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</si>
  <si>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</si>
  <si>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</si>
  <si>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</si>
  <si>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</si>
  <si>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</si>
  <si>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</si>
  <si>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</si>
  <si>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</si>
  <si>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</si>
  <si>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</si>
  <si>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</si>
  <si>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</si>
  <si>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</si>
  <si>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</si>
  <si>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</si>
  <si>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</si>
  <si>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</si>
  <si>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</si>
  <si>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</si>
  <si>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</si>
  <si>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</si>
  <si>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</si>
  <si>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</si>
  <si>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</si>
  <si>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</si>
  <si>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</si>
  <si>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</si>
  <si>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</si>
  <si>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</si>
  <si>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</si>
  <si>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</si>
  <si>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</si>
  <si>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</si>
  <si>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</si>
  <si>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</si>
  <si>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</si>
  <si>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</si>
  <si>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</si>
  <si>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</si>
  <si>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</si>
  <si>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</si>
  <si>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</si>
  <si>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</si>
  <si>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</si>
  <si>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</si>
  <si>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</si>
  <si>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</si>
  <si>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</si>
  <si>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</si>
  <si>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</si>
  <si>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</si>
  <si>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</si>
  <si>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</si>
  <si>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</si>
  <si>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</si>
  <si>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</si>
  <si>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</si>
  <si>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</si>
  <si>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</si>
  <si>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</si>
  <si>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</si>
  <si>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</si>
  <si>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</si>
  <si>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</si>
  <si>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</si>
  <si>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</si>
  <si>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</si>
  <si>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</si>
  <si>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</si>
  <si>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</si>
  <si>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</si>
  <si>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</si>
  <si>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</si>
  <si>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</si>
  <si>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</si>
  <si>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</si>
  <si>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</si>
  <si>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</si>
  <si>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</si>
  <si>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</si>
  <si>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</si>
  <si>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</si>
  <si>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</si>
  <si>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</si>
  <si>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</si>
  <si>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</si>
  <si>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</si>
  <si>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</si>
  <si>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</si>
  <si>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</si>
  <si>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</si>
  <si>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</si>
  <si>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</si>
  <si>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</si>
  <si>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</si>
  <si>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</si>
  <si>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</si>
  <si>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</si>
  <si>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</si>
  <si>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</si>
  <si>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</si>
  <si>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</si>
  <si>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</si>
  <si>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</si>
  <si>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</si>
  <si>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</si>
  <si>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</si>
  <si>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</si>
  <si>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</si>
  <si>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</si>
  <si>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</si>
  <si>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</si>
  <si>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</si>
  <si>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</si>
  <si>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</si>
  <si>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</si>
  <si>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</si>
  <si>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</si>
  <si>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</si>
  <si>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</si>
  <si>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</si>
  <si>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</si>
  <si>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</si>
  <si>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</si>
  <si>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</si>
  <si>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</si>
  <si>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</si>
  <si>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</si>
  <si>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</si>
  <si>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</si>
  <si>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</si>
  <si>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</si>
  <si>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</si>
  <si>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</si>
  <si>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</si>
  <si>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</si>
  <si>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</si>
  <si>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</si>
  <si>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</si>
  <si>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</si>
  <si>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</si>
  <si>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</si>
  <si>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</si>
  <si>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</si>
  <si>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</si>
  <si>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</si>
  <si>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</si>
  <si>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</si>
  <si>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</si>
  <si>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</si>
  <si>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</si>
  <si>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</si>
  <si>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</si>
  <si>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</si>
  <si>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</si>
  <si>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</si>
  <si>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</si>
  <si>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</si>
  <si>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</si>
  <si>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</si>
  <si>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</si>
  <si>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</si>
  <si>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</si>
  <si>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</si>
  <si>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</si>
  <si>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</si>
  <si>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</si>
  <si>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</si>
  <si>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</si>
  <si>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</si>
  <si>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</si>
  <si>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</si>
  <si>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</si>
  <si>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</si>
  <si>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</si>
  <si>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</si>
  <si>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</si>
  <si>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</si>
  <si>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</si>
  <si>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</si>
  <si>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</si>
  <si>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</si>
  <si>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</si>
  <si>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</si>
  <si>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</si>
  <si>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</si>
  <si>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</si>
  <si>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</si>
  <si>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</si>
  <si>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</si>
  <si>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</si>
  <si>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</si>
  <si>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</si>
  <si>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</si>
  <si>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</si>
  <si>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</si>
  <si>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</si>
  <si>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</si>
  <si>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</si>
  <si>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</si>
  <si>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</si>
  <si>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</si>
  <si>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</si>
  <si>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</si>
  <si>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</si>
  <si>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</si>
  <si>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</si>
  <si>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</si>
  <si>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</si>
  <si>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</si>
  <si>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</si>
  <si>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</si>
  <si>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</si>
  <si>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</si>
  <si>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</si>
  <si>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</si>
  <si>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</si>
  <si>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</si>
  <si>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</si>
  <si>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</si>
  <si>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</si>
  <si>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</si>
  <si>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</si>
  <si>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</si>
  <si>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</si>
  <si>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</si>
  <si>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</si>
  <si>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</si>
  <si>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</si>
  <si>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</si>
  <si>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</si>
  <si>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</si>
  <si>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</si>
  <si>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</si>
  <si>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</si>
  <si>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</si>
  <si>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</si>
  <si>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</si>
  <si>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</si>
  <si>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</si>
  <si>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</si>
  <si>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</si>
  <si>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</si>
  <si>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</si>
  <si>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</si>
  <si>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</si>
  <si>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</si>
  <si>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</si>
  <si>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</si>
  <si>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</si>
  <si>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</si>
  <si>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</si>
  <si>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</si>
  <si>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</si>
  <si>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</si>
  <si>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</si>
  <si>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</si>
  <si>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</si>
  <si>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</si>
  <si>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</si>
  <si>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</si>
  <si>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</si>
  <si>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</si>
  <si>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</si>
  <si>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</si>
  <si>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</si>
  <si>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</si>
  <si>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</si>
  <si>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</si>
  <si>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</si>
  <si>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</si>
  <si>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</si>
  <si>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</si>
  <si>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</si>
  <si>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</si>
  <si>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</si>
  <si>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</si>
  <si>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</si>
  <si>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</si>
  <si>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</si>
  <si>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</si>
  <si>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</si>
  <si>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</si>
  <si>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</si>
  <si>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</si>
  <si>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</si>
  <si>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</si>
  <si>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</si>
  <si>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</si>
  <si>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</si>
  <si>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</si>
  <si>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</si>
  <si>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</si>
  <si>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</si>
  <si>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</si>
  <si>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</si>
  <si>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</si>
  <si>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</si>
  <si>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</si>
  <si>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</si>
  <si>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</si>
  <si>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</si>
  <si>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</si>
  <si>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</si>
  <si>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</si>
  <si>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</si>
  <si>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</si>
  <si>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</si>
  <si>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</si>
  <si>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</si>
  <si>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</si>
  <si>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</si>
  <si>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</si>
  <si>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</si>
  <si>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</si>
  <si>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</si>
  <si>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</si>
  <si>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</si>
  <si>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</si>
  <si>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</si>
  <si>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</si>
  <si>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</si>
  <si>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</si>
  <si>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</si>
  <si>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</si>
  <si>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</si>
  <si>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</si>
  <si>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</si>
  <si>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</si>
  <si>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</si>
  <si>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</si>
  <si>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</si>
  <si>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</si>
  <si>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</si>
  <si>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</si>
  <si>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</si>
  <si>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</si>
  <si>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</si>
  <si>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</si>
  <si>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</si>
  <si>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</si>
  <si>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</si>
  <si>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</si>
  <si>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</si>
  <si>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</si>
  <si>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</si>
  <si>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</si>
  <si>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</si>
  <si>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</si>
  <si>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</si>
  <si>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</si>
  <si>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</si>
  <si>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</si>
  <si>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</si>
  <si>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</si>
  <si>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</si>
  <si>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</si>
  <si>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</si>
  <si>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</si>
  <si>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</si>
  <si>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</si>
  <si>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</si>
  <si>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</si>
  <si>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</si>
  <si>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</si>
  <si>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</si>
  <si>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</si>
  <si>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</si>
  <si>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</si>
  <si>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</si>
  <si>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</si>
  <si>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</si>
  <si>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</si>
  <si>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</si>
  <si>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</si>
  <si>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</si>
  <si>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</si>
  <si>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</si>
  <si>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</si>
  <si>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</si>
  <si>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</si>
  <si>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</si>
  <si>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</si>
  <si>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</si>
  <si>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</si>
  <si>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</si>
  <si>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</si>
  <si>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</si>
  <si>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</si>
  <si>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</si>
  <si>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</si>
  <si>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</si>
  <si>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</si>
  <si>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</si>
  <si>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</si>
  <si>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</si>
  <si>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</si>
  <si>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</si>
  <si>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</si>
  <si>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</si>
  <si>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</si>
  <si>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</si>
  <si>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</si>
  <si>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</si>
  <si>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</si>
  <si>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</si>
  <si>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</si>
  <si>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</si>
  <si>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</si>
  <si>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</si>
  <si>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</si>
  <si>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</si>
  <si>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</si>
  <si>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</si>
  <si>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</si>
  <si>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</si>
  <si>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</si>
  <si>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</si>
  <si>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</si>
  <si>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</si>
  <si>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</si>
  <si>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</si>
  <si>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</si>
  <si>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</si>
  <si>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</si>
  <si>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</si>
  <si>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</si>
  <si>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</si>
  <si>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</si>
  <si>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</si>
  <si>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</si>
  <si>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</si>
  <si>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</si>
  <si>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</si>
  <si>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</si>
  <si>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</si>
  <si>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</si>
  <si>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</si>
  <si>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</si>
  <si>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</si>
  <si>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</si>
  <si>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</si>
  <si>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</si>
  <si>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</si>
  <si>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</si>
  <si>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</si>
  <si>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</si>
  <si>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</si>
  <si>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</si>
  <si>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</si>
  <si>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</si>
  <si>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</si>
  <si>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</si>
  <si>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</si>
  <si>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</si>
  <si>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</si>
  <si>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</si>
  <si>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</si>
  <si>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</si>
  <si>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</si>
  <si>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</si>
  <si>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</si>
  <si>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</si>
  <si>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</si>
  <si>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</si>
  <si>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</si>
  <si>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</si>
  <si>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</si>
  <si>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</si>
  <si>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</si>
  <si>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</si>
  <si>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</si>
  <si>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</si>
  <si>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</si>
  <si>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</si>
  <si>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</si>
  <si>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</si>
  <si>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</si>
  <si>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</si>
  <si>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</si>
  <si>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</si>
  <si>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</si>
  <si>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</si>
  <si>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</si>
  <si>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</si>
  <si>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</si>
  <si>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</si>
  <si>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</si>
  <si>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</si>
  <si>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</si>
  <si>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</si>
  <si>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</si>
  <si>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</si>
  <si>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</si>
  <si>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</si>
  <si>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</si>
  <si>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</si>
  <si>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</si>
  <si>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</si>
  <si>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</si>
  <si>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</si>
  <si>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</si>
  <si>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</si>
  <si>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</si>
  <si>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</si>
  <si>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</si>
  <si>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</si>
  <si>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</si>
  <si>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</si>
  <si>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</si>
  <si>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</si>
  <si>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</si>
  <si>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</si>
  <si>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</si>
  <si>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</si>
  <si>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</si>
  <si>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</si>
  <si>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</si>
  <si>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</si>
  <si>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</si>
  <si>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</si>
  <si>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</si>
  <si>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</si>
  <si>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</si>
  <si>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</si>
  <si>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</si>
  <si>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</si>
  <si>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</si>
  <si>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</si>
  <si>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</si>
  <si>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</si>
  <si>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</si>
  <si>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</si>
  <si>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</si>
  <si>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</si>
  <si>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</si>
  <si>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</si>
  <si>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</si>
  <si>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</si>
  <si>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</si>
  <si>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</si>
  <si>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</si>
  <si>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</si>
  <si>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</si>
  <si>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</si>
  <si>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</si>
  <si>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</si>
  <si>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</si>
  <si>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</si>
  <si>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</si>
  <si>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</si>
  <si>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</si>
  <si>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</si>
  <si>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</si>
  <si>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</si>
  <si>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</si>
  <si>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</si>
  <si>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</si>
  <si>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</si>
  <si>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</si>
  <si>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</si>
  <si>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</si>
  <si>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</si>
  <si>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</si>
  <si>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</si>
  <si>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</si>
  <si>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</si>
  <si>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</si>
  <si>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</si>
  <si>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</si>
  <si>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</si>
  <si>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</si>
  <si>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</si>
  <si>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</si>
  <si>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</si>
  <si>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</si>
  <si>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</si>
  <si>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</si>
  <si>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</si>
  <si>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</si>
  <si>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</si>
  <si>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</si>
  <si>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</si>
  <si>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</si>
  <si>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</si>
  <si>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</si>
  <si>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</si>
  <si>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</si>
  <si>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</si>
  <si>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</si>
  <si>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</si>
  <si>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</si>
  <si>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</si>
  <si>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</si>
  <si>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</si>
  <si>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</si>
  <si>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</si>
  <si>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</si>
  <si>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</si>
  <si>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</si>
  <si>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</si>
  <si>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</si>
  <si>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</si>
  <si>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</si>
  <si>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</si>
  <si>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</si>
  <si>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</si>
  <si>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</si>
  <si>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</si>
  <si>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</si>
  <si>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</si>
  <si>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</si>
  <si>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</si>
  <si>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</si>
  <si>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</si>
  <si>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</si>
  <si>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</si>
  <si>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</si>
  <si>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</si>
  <si>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</si>
  <si>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</si>
  <si>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</si>
  <si>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</si>
  <si>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</si>
  <si>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</si>
  <si>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</si>
  <si>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</si>
  <si>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</si>
  <si>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</si>
  <si>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</si>
  <si>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</si>
  <si>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</si>
  <si>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</si>
  <si>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</si>
  <si>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</si>
  <si>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</si>
  <si>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</si>
  <si>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</si>
  <si>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</si>
  <si>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</si>
  <si>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</si>
  <si>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</si>
  <si>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</si>
  <si>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</si>
  <si>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</si>
  <si>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</si>
  <si>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</si>
  <si>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</si>
  <si>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</si>
  <si>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</si>
  <si>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</si>
  <si>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</si>
  <si>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</si>
  <si>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</si>
  <si>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</si>
  <si>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</si>
  <si>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</si>
  <si>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</si>
  <si>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</si>
  <si>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</si>
  <si>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</si>
  <si>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</si>
  <si>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</si>
  <si>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</si>
  <si>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</si>
  <si>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</si>
  <si>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</si>
  <si>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</si>
  <si>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</si>
  <si>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</si>
  <si>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</si>
  <si>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</si>
  <si>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</si>
  <si>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</si>
  <si>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</si>
  <si>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</si>
  <si>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</si>
  <si>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</si>
  <si>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</si>
  <si>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</si>
  <si>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</si>
  <si>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</si>
  <si>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</si>
  <si>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</si>
  <si>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</si>
  <si>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</si>
  <si>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</si>
  <si>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</si>
  <si>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</si>
  <si>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</si>
  <si>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</si>
  <si>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</si>
  <si>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</si>
  <si>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</si>
  <si>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</si>
  <si>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</si>
  <si>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</si>
  <si>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</si>
  <si>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</si>
  <si>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</si>
  <si>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</si>
  <si>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</si>
  <si>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</si>
  <si>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</si>
  <si>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</si>
  <si>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</si>
  <si>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</si>
  <si>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</si>
  <si>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</si>
  <si>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</si>
  <si>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</si>
  <si>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</si>
  <si>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</si>
  <si>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</si>
  <si>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</si>
  <si>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</si>
  <si>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</si>
  <si>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</si>
  <si>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</si>
  <si>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</si>
  <si>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</si>
  <si>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</si>
  <si>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</si>
  <si>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</si>
  <si>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</si>
  <si>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</si>
  <si>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</si>
  <si>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</si>
  <si>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</si>
  <si>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</si>
  <si>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</si>
  <si>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</si>
  <si>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</si>
  <si>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</si>
  <si>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</si>
  <si>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</si>
  <si>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</si>
  <si>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</si>
  <si>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</si>
  <si>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</si>
  <si>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</si>
  <si>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</si>
  <si>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</si>
  <si>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</si>
  <si>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</si>
  <si>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</si>
  <si>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</si>
  <si>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</si>
  <si>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</si>
  <si>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</si>
  <si>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</si>
  <si>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</si>
  <si>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</si>
  <si>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</si>
  <si>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</si>
  <si>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</si>
  <si>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</si>
  <si>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</si>
  <si>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</si>
  <si>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</si>
  <si>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</si>
  <si>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</si>
  <si>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</si>
  <si>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</si>
  <si>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</si>
  <si>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</si>
  <si>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</si>
  <si>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</si>
  <si>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</si>
  <si>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</si>
  <si>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</si>
  <si>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</si>
  <si>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</si>
  <si>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</si>
  <si>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</si>
  <si>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</si>
  <si>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</si>
  <si>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</si>
  <si>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</si>
  <si>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</si>
  <si>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</si>
  <si>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</si>
  <si>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</si>
  <si>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</si>
  <si>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</si>
  <si>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</si>
  <si>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</si>
  <si>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</si>
  <si>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</si>
  <si>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</si>
  <si>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</si>
  <si>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</si>
  <si>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</si>
  <si>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</si>
  <si>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</si>
  <si>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</si>
  <si>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</si>
  <si>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</si>
  <si>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</si>
  <si>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</si>
  <si>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</si>
  <si>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</si>
  <si>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</si>
  <si>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</si>
  <si>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</si>
  <si>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</si>
  <si>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</si>
  <si>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</si>
  <si>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</si>
  <si>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</si>
  <si>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</si>
  <si>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</si>
  <si>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</si>
  <si>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</si>
  <si>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</si>
  <si>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</si>
  <si>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</si>
  <si>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</si>
  <si>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</si>
  <si>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</si>
  <si>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</si>
  <si>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</si>
  <si>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</si>
  <si>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</si>
  <si>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</si>
  <si>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</si>
  <si>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</si>
  <si>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</si>
  <si>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</si>
  <si>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</si>
  <si>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</si>
  <si>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</si>
  <si>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</si>
  <si>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</si>
  <si>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</si>
  <si>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</si>
  <si>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</si>
  <si>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</si>
  <si>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</si>
  <si>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</si>
  <si>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</si>
  <si>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</si>
  <si>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</si>
  <si>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</si>
  <si>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</si>
  <si>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</si>
  <si>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</si>
  <si>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</si>
  <si>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</si>
  <si>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</si>
  <si>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</si>
  <si>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</si>
  <si>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</si>
  <si>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</si>
  <si>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</si>
  <si>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</si>
  <si>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</si>
  <si>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</si>
  <si>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</si>
  <si>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</si>
  <si>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</si>
  <si>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</si>
  <si>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</si>
  <si>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</si>
  <si>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</si>
  <si>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</si>
  <si>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</si>
  <si>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</si>
  <si>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</si>
  <si>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</si>
  <si>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</si>
  <si>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</si>
  <si>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</si>
  <si>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</si>
  <si>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</si>
  <si>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</si>
  <si>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</si>
  <si>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</si>
  <si>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</si>
  <si>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</si>
  <si>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</si>
  <si>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</si>
  <si>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</si>
  <si>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</si>
  <si>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</si>
  <si>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</si>
  <si>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</si>
  <si>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</si>
  <si>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</si>
  <si>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</si>
  <si>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</si>
  <si>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</si>
  <si>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</si>
  <si>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</si>
  <si>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</si>
  <si>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</si>
  <si>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</si>
  <si>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</si>
  <si>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</si>
  <si>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</si>
  <si>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</si>
  <si>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</si>
  <si>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</si>
  <si>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</si>
  <si>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</si>
  <si>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</si>
  <si>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</si>
  <si>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</si>
  <si>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</si>
  <si>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</si>
  <si>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</si>
  <si>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</si>
  <si>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</si>
  <si>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</si>
  <si>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</si>
  <si>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</si>
  <si>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</si>
  <si>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</si>
  <si>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</si>
  <si>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</si>
  <si>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</si>
  <si>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</si>
  <si>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</si>
  <si>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</si>
  <si>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</si>
  <si>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</si>
  <si>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</si>
  <si>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</si>
  <si>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</si>
  <si>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</si>
  <si>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</si>
  <si>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</si>
  <si>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</si>
  <si>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</si>
  <si>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</si>
  <si>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</si>
  <si>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</si>
  <si>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</si>
  <si>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</si>
  <si>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</si>
  <si>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</si>
  <si>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</si>
  <si>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</si>
  <si>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</si>
  <si>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</si>
  <si>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</si>
  <si>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</si>
  <si>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</si>
  <si>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</si>
  <si>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</si>
  <si>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</si>
  <si>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</si>
  <si>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</si>
  <si>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</si>
  <si>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</si>
  <si>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</si>
  <si>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</si>
  <si>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</si>
  <si>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</si>
  <si>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</si>
  <si>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</si>
  <si>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</si>
  <si>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</si>
  <si>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</si>
  <si>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</si>
  <si>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</si>
  <si>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</si>
  <si>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</si>
  <si>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</si>
  <si>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</si>
  <si>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</si>
  <si>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</si>
  <si>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</si>
  <si>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</si>
  <si>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</si>
  <si>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</si>
  <si>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</si>
  <si>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</si>
  <si>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</si>
  <si>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</si>
  <si>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</si>
  <si>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</si>
  <si>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</si>
  <si>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</si>
  <si>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</si>
  <si>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</si>
  <si>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</si>
  <si>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</si>
  <si>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</si>
  <si>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</si>
  <si>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</si>
  <si>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</si>
  <si>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</si>
  <si>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</si>
  <si>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</si>
  <si>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</si>
  <si>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</si>
  <si>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</si>
  <si>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</si>
  <si>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</si>
  <si>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</si>
  <si>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</si>
  <si>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</si>
  <si>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</si>
  <si>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</si>
  <si>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</si>
  <si>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</si>
  <si>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</si>
  <si>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</si>
  <si>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</si>
  <si>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</si>
  <si>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</si>
  <si>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</si>
  <si>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</si>
  <si>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</si>
  <si>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</si>
  <si>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</si>
  <si>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</si>
  <si>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</si>
  <si>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</si>
  <si>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</si>
  <si>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</si>
  <si>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</si>
  <si>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</si>
  <si>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</si>
  <si>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</si>
  <si>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</si>
  <si>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</si>
  <si>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</si>
  <si>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</si>
  <si>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</si>
  <si>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</si>
  <si>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</si>
  <si>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</si>
  <si>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</si>
  <si>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</si>
  <si>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</si>
  <si>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</si>
  <si>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</si>
  <si>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</si>
  <si>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</si>
  <si>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</si>
  <si>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</si>
  <si>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</si>
  <si>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</si>
  <si>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</si>
  <si>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</si>
  <si>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</si>
  <si>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</si>
  <si>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</si>
  <si>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</si>
  <si>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</si>
  <si>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</si>
  <si>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</si>
  <si>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</si>
  <si>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</si>
  <si>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</si>
  <si>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</si>
  <si>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</si>
  <si>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</si>
  <si>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</si>
  <si>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</si>
  <si>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</si>
  <si>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</si>
  <si>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</si>
  <si>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</si>
  <si>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</si>
  <si>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</si>
  <si>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</si>
  <si>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</si>
  <si>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</si>
  <si>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</si>
  <si>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</si>
  <si>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</si>
  <si>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</si>
  <si>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</si>
  <si>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</si>
  <si>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</si>
  <si>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</si>
  <si>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</si>
  <si>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</si>
  <si>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</si>
  <si>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</si>
  <si>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</si>
  <si>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</si>
  <si>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</si>
  <si>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</si>
  <si>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</si>
  <si>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</si>
  <si>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</si>
  <si>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</si>
  <si>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</si>
  <si>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</si>
  <si>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</si>
  <si>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</si>
  <si>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</si>
  <si>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</si>
  <si>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</si>
  <si>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</si>
  <si>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</si>
  <si>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</si>
  <si>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</si>
  <si>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</si>
  <si>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</si>
  <si>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</si>
  <si>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</si>
  <si>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</si>
  <si>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</si>
  <si>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</si>
  <si>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</si>
  <si>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</si>
  <si>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</si>
  <si>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</si>
  <si>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</si>
  <si>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</si>
  <si>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</si>
  <si>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</si>
  <si>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</si>
  <si>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</si>
  <si>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</si>
  <si>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</si>
  <si>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</si>
  <si>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</si>
  <si>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</si>
  <si>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</si>
  <si>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</si>
  <si>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</si>
  <si>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</si>
  <si>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</si>
  <si>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</si>
  <si>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</si>
  <si>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</si>
  <si>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</si>
  <si>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</si>
  <si>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</si>
  <si>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</si>
  <si>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</si>
  <si>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</si>
  <si>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</si>
  <si>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</si>
  <si>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</si>
  <si>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</si>
  <si>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</si>
  <si>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</si>
  <si>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</si>
  <si>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</si>
  <si>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</si>
  <si>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</si>
  <si>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</si>
  <si>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</si>
  <si>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</si>
  <si>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</si>
  <si>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</si>
  <si>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</si>
  <si>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</si>
  <si>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</si>
  <si>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</si>
  <si>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</si>
  <si>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</si>
  <si>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</si>
  <si>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</si>
  <si>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</si>
  <si>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</si>
  <si>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</si>
  <si>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</si>
  <si>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</si>
  <si>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</si>
  <si>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</si>
  <si>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</si>
  <si>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</si>
  <si>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</si>
  <si>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</si>
  <si>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</si>
  <si>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</si>
  <si>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</si>
  <si>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</si>
  <si>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</si>
  <si>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</si>
  <si>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</si>
  <si>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</si>
  <si>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</si>
  <si>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</si>
  <si>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</si>
  <si>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</si>
  <si>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</si>
  <si>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</si>
  <si>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</si>
  <si>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</si>
  <si>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</si>
  <si>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</si>
  <si>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</si>
  <si>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</si>
  <si>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</si>
  <si>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</si>
  <si>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</si>
  <si>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</si>
  <si>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</si>
  <si>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</si>
  <si>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</si>
  <si>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</si>
  <si>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</si>
  <si>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</si>
  <si>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</si>
  <si>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</si>
  <si>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</si>
  <si>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</si>
  <si>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</si>
  <si>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</si>
  <si>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</si>
  <si>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</si>
  <si>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</si>
  <si>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</si>
  <si>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</si>
  <si>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</si>
  <si>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</si>
  <si>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</si>
  <si>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</si>
  <si>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</si>
  <si>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</si>
  <si>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</si>
  <si>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</si>
  <si>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</si>
  <si>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</si>
  <si>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</si>
  <si>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</si>
  <si>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</si>
  <si>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</si>
  <si>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</si>
  <si>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</si>
  <si>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</si>
  <si>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</si>
  <si>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</si>
  <si>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</si>
  <si>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</si>
  <si>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</si>
  <si>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</si>
  <si>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</si>
  <si>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</si>
  <si>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</si>
  <si>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</si>
  <si>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</si>
  <si>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</si>
  <si>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</si>
  <si>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</si>
  <si>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</si>
  <si>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</si>
  <si>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</si>
  <si>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</si>
  <si>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</si>
  <si>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</si>
  <si>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</si>
  <si>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</si>
  <si>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</si>
  <si>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</si>
  <si>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</si>
  <si>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</si>
  <si>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</si>
  <si>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</si>
  <si>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</si>
  <si>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</si>
  <si>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</si>
  <si>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</si>
  <si>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</si>
  <si>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</si>
  <si>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</si>
  <si>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</si>
  <si>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</si>
  <si>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</si>
  <si>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</si>
  <si>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</si>
  <si>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</si>
  <si>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</si>
  <si>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</si>
  <si>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</si>
  <si>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</si>
  <si>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</si>
  <si>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</si>
  <si>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</si>
  <si>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</si>
  <si>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</si>
  <si>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</si>
  <si>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</si>
  <si>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</si>
  <si>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</si>
  <si>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</si>
  <si>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</si>
  <si>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</si>
  <si>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</si>
  <si>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</si>
  <si>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</si>
  <si>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</si>
  <si>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</si>
  <si>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</si>
  <si>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</si>
  <si>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</si>
  <si>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</si>
  <si>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</si>
  <si>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</si>
  <si>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</si>
  <si>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</si>
  <si>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</si>
  <si>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</si>
  <si>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</si>
  <si>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</si>
  <si>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</si>
  <si>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</si>
  <si>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</si>
  <si>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</si>
  <si>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</si>
  <si>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</si>
  <si>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</si>
  <si>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</si>
  <si>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</si>
  <si>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</si>
  <si>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</si>
  <si>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</si>
  <si>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</si>
  <si>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</si>
  <si>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</si>
  <si>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</si>
  <si>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</si>
  <si>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</si>
  <si>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</si>
  <si>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</si>
  <si>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</si>
  <si>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</si>
  <si>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</si>
  <si>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</si>
  <si>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</si>
  <si>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</si>
  <si>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</si>
  <si>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</si>
  <si>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</si>
  <si>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</si>
  <si>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</si>
  <si>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</si>
  <si>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</si>
  <si>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</si>
  <si>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</si>
  <si>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</si>
  <si>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</si>
  <si>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</si>
  <si>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</si>
  <si>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</si>
  <si>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</si>
  <si>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</si>
  <si>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</si>
  <si>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</si>
  <si>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</si>
  <si>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</si>
  <si>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</si>
  <si>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</si>
  <si>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</si>
  <si>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</si>
  <si>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</si>
  <si>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</si>
  <si>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</si>
  <si>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</si>
  <si>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</si>
  <si>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</si>
  <si>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</si>
  <si>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</si>
  <si>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</si>
  <si>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</si>
  <si>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</si>
  <si>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</si>
  <si>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</si>
  <si>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</si>
  <si>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</si>
  <si>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</si>
  <si>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</si>
  <si>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</si>
  <si>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</si>
  <si>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</si>
  <si>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</si>
  <si>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</si>
  <si>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</si>
  <si>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</si>
  <si>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</si>
  <si>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</si>
  <si>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</si>
  <si>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</si>
  <si>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</si>
  <si>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</si>
  <si>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</si>
  <si>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</si>
  <si>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</si>
  <si>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</si>
  <si>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</si>
  <si>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</si>
  <si>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</si>
  <si>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</si>
  <si>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</si>
  <si>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</si>
  <si>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</si>
  <si>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</si>
  <si>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</si>
  <si>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</si>
  <si>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</si>
  <si>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</si>
  <si>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</si>
  <si>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</si>
  <si>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</si>
  <si>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</si>
  <si>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</si>
  <si>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</si>
  <si>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</si>
  <si>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</si>
  <si>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</si>
  <si>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</si>
  <si>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</si>
  <si>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</si>
  <si>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</si>
  <si>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</si>
  <si>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</si>
  <si>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</si>
  <si>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</si>
  <si>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</si>
  <si>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</si>
  <si>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</si>
  <si>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</si>
  <si>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</si>
  <si>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</si>
  <si>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</si>
  <si>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</si>
  <si>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</si>
  <si>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</si>
  <si>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</si>
  <si>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</si>
  <si>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</si>
  <si>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</si>
  <si>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</si>
  <si>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</si>
  <si>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</si>
  <si>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</si>
  <si>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</si>
  <si>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</si>
  <si>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</si>
  <si>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</si>
  <si>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</si>
  <si>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</si>
  <si>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</si>
  <si>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</si>
  <si>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</si>
  <si>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</si>
  <si>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</si>
  <si>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</si>
  <si>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</si>
  <si>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</si>
  <si>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</si>
  <si>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</si>
  <si>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</si>
  <si>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</si>
  <si>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</si>
  <si>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</si>
  <si>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</si>
  <si>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</si>
  <si>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</si>
  <si>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</si>
  <si>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</si>
  <si>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</si>
  <si>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</si>
  <si>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</si>
  <si>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</si>
  <si>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</si>
  <si>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</si>
  <si>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</si>
  <si>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</si>
  <si>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</si>
  <si>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</si>
  <si>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</si>
  <si>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</si>
  <si>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</si>
  <si>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</si>
  <si>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</si>
  <si>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</si>
  <si>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</si>
  <si>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</si>
  <si>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</si>
  <si>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</si>
  <si>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</si>
  <si>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</si>
  <si>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</si>
  <si>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</si>
  <si>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</si>
  <si>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</si>
  <si>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</si>
  <si>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</si>
  <si>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</si>
  <si>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</si>
  <si>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</si>
  <si>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</si>
  <si>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</si>
  <si>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</si>
  <si>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</si>
  <si>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</si>
  <si>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</si>
  <si>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</si>
  <si>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</si>
  <si>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</si>
  <si>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</si>
  <si>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</si>
  <si>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</si>
  <si>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</si>
  <si>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</si>
  <si>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</si>
  <si>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</si>
  <si>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</si>
  <si>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</si>
  <si>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</si>
  <si>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</si>
  <si>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</si>
  <si>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</si>
  <si>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</si>
  <si>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</si>
  <si>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</si>
  <si>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</si>
  <si>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</si>
  <si>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</si>
  <si>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</si>
  <si>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</si>
  <si>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</si>
  <si>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</si>
  <si>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</si>
  <si>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</si>
  <si>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</si>
  <si>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</si>
  <si>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</si>
  <si>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</si>
  <si>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</si>
  <si>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</si>
  <si>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</si>
  <si>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</si>
  <si>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</si>
  <si>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</si>
  <si>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</si>
  <si>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</si>
  <si>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</si>
  <si>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</si>
  <si>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</si>
  <si>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</si>
  <si>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</si>
  <si>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</si>
  <si>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</si>
  <si>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</si>
  <si>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</si>
  <si>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</si>
  <si>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</si>
  <si>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</si>
  <si>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</si>
  <si>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</si>
  <si>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</si>
  <si>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</si>
  <si>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</si>
  <si>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</si>
  <si>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</si>
  <si>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</si>
  <si>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</si>
  <si>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</si>
  <si>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</si>
  <si>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</si>
  <si>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</si>
  <si>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</si>
  <si>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</si>
  <si>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</si>
  <si>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</si>
  <si>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</si>
  <si>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</si>
  <si>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</si>
  <si>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</si>
  <si>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</si>
  <si>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</si>
  <si>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</si>
  <si>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</si>
  <si>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</si>
  <si>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</si>
  <si>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</si>
  <si>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</si>
  <si>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</si>
  <si>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</si>
  <si>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</si>
  <si>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</si>
  <si>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</si>
  <si>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</si>
  <si>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</si>
  <si>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</si>
  <si>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</si>
  <si>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</si>
  <si>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</si>
  <si>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</si>
  <si>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</si>
  <si>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</si>
  <si>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</si>
  <si>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</si>
  <si>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</si>
  <si>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</si>
  <si>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</si>
  <si>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</si>
  <si>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</si>
  <si>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</si>
  <si>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</si>
  <si>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</si>
  <si>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</si>
  <si>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</si>
  <si>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</si>
  <si>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</si>
  <si>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</si>
  <si>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</si>
  <si>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</si>
  <si>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</si>
  <si>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</si>
  <si>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</si>
  <si>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</si>
  <si>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</si>
  <si>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</si>
  <si>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</si>
  <si>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</si>
  <si>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</si>
  <si>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</si>
  <si>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</si>
  <si>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</si>
  <si>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</si>
  <si>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</si>
  <si>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</si>
  <si>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</si>
  <si>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</si>
  <si>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</si>
  <si>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</si>
  <si>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</si>
  <si>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</si>
  <si>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</si>
  <si>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</si>
  <si>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</si>
  <si>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</si>
  <si>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</si>
  <si>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</si>
  <si>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</si>
  <si>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</si>
  <si>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</si>
  <si>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</si>
  <si>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</si>
  <si>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</si>
  <si>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</si>
  <si>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</si>
  <si>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</si>
  <si>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</si>
  <si>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</si>
  <si>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</si>
  <si>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</si>
  <si>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</si>
  <si>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</si>
  <si>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</si>
  <si>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</si>
  <si>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</si>
  <si>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</si>
  <si>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</si>
  <si>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</si>
  <si>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</si>
  <si>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</si>
  <si>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</si>
  <si>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</si>
  <si>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</si>
  <si>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</si>
  <si>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</si>
  <si>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</si>
  <si>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</si>
  <si>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</si>
  <si>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</si>
  <si>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</si>
  <si>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</si>
  <si>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</si>
  <si>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</si>
  <si>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</si>
  <si>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</si>
  <si>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</si>
  <si>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</si>
  <si>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</si>
  <si>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</si>
  <si>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</si>
  <si>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</si>
  <si>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</si>
  <si>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</si>
  <si>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</si>
  <si>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</si>
  <si>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</si>
  <si>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</si>
  <si>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</si>
  <si>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</si>
  <si>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</si>
  <si>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</si>
  <si>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</si>
  <si>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</si>
  <si>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</si>
  <si>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</si>
  <si>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</si>
  <si>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</si>
  <si>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</si>
  <si>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</si>
  <si>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</si>
  <si>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</si>
  <si>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</si>
  <si>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</si>
  <si>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</si>
  <si>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</si>
  <si>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</si>
  <si>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</si>
  <si>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</si>
  <si>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</si>
  <si>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</si>
  <si>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</si>
  <si>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</si>
  <si>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</si>
  <si>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</si>
  <si>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</si>
  <si>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</si>
  <si>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</si>
  <si>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</si>
  <si>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</si>
  <si>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</si>
  <si>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</si>
  <si>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</si>
  <si>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</si>
  <si>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</si>
  <si>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</si>
  <si>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</si>
  <si>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</si>
  <si>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</si>
  <si>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</si>
  <si>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</si>
  <si>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</si>
  <si>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</si>
  <si>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</si>
  <si>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</si>
  <si>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</si>
  <si>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</si>
  <si>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</si>
  <si>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</si>
  <si>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</si>
  <si>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</si>
  <si>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</si>
  <si>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</si>
  <si>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</si>
  <si>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</si>
  <si>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</si>
  <si>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</si>
  <si>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</si>
  <si>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</si>
  <si>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</si>
  <si>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</si>
  <si>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</si>
  <si>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</si>
  <si>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</si>
  <si>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</si>
  <si>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</si>
  <si>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</si>
  <si>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</si>
  <si>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</si>
  <si>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</si>
  <si>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</si>
  <si>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</si>
  <si>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</si>
  <si>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</si>
  <si>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</si>
  <si>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</si>
  <si>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</si>
  <si>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</si>
  <si>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</si>
  <si>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</si>
  <si>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</si>
  <si>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</si>
  <si>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</si>
  <si>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</si>
  <si>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</si>
  <si>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</si>
  <si>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</si>
  <si>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</si>
  <si>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</si>
  <si>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</si>
  <si>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</si>
  <si>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</si>
  <si>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</si>
  <si>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</si>
  <si>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</si>
  <si>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</si>
  <si>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</si>
  <si>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</si>
  <si>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</si>
  <si>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</si>
  <si>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</si>
  <si>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</si>
  <si>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</si>
  <si>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</si>
  <si>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</si>
  <si>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</si>
  <si>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</si>
  <si>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</si>
  <si>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</si>
  <si>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</si>
  <si>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</si>
  <si>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</si>
  <si>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</si>
  <si>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</si>
  <si>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</si>
  <si>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</si>
  <si>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</si>
  <si>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</si>
  <si>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</si>
  <si>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</si>
  <si>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</si>
  <si>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</si>
  <si>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</si>
  <si>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</si>
  <si>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</si>
  <si>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</si>
  <si>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</si>
  <si>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</si>
  <si>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</si>
  <si>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</si>
  <si>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</si>
  <si>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</si>
  <si>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</si>
  <si>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</si>
  <si>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</si>
  <si>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</si>
  <si>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</si>
  <si>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</si>
  <si>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</si>
  <si>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</si>
  <si>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</si>
  <si>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</si>
  <si>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</si>
  <si>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</si>
  <si>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</si>
  <si>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</si>
  <si>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</si>
  <si>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</si>
  <si>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</si>
  <si>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</si>
  <si>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</si>
  <si>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</si>
  <si>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</si>
  <si>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</si>
  <si>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</si>
  <si>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</si>
  <si>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</si>
  <si>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</si>
  <si>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</si>
  <si>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</si>
  <si>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</si>
  <si>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</si>
  <si>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</si>
  <si>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</si>
  <si>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</si>
  <si>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</si>
  <si>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</si>
  <si>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</si>
  <si>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</si>
  <si>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</si>
  <si>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</si>
  <si>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</si>
  <si>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</si>
  <si>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</si>
  <si>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</si>
  <si>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</si>
  <si>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</si>
  <si>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</si>
  <si>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</si>
  <si>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</si>
  <si>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</si>
  <si>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</si>
  <si>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</si>
  <si>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</si>
  <si>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</si>
  <si>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</si>
  <si>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</si>
  <si>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</si>
  <si>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</si>
  <si>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</si>
  <si>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</si>
  <si>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</si>
  <si>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</si>
  <si>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</si>
  <si>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</si>
  <si>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</si>
  <si>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</si>
  <si>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</si>
  <si>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</si>
  <si>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</si>
  <si>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</si>
  <si>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</si>
  <si>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</si>
  <si>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</si>
  <si>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</si>
  <si>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</si>
  <si>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</si>
  <si>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</si>
  <si>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</si>
  <si>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</si>
  <si>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</si>
  <si>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</si>
  <si>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</si>
  <si>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</si>
  <si>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</si>
  <si>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</si>
  <si>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</si>
  <si>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</si>
  <si>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</si>
  <si>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</si>
  <si>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</si>
  <si>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</si>
  <si>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</si>
  <si>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</si>
  <si>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</si>
  <si>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</si>
  <si>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</si>
  <si>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</si>
  <si>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</si>
  <si>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</si>
  <si>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</si>
  <si>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</si>
  <si>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</si>
  <si>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</si>
  <si>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</si>
  <si>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</si>
  <si>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</si>
  <si>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</si>
  <si>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</si>
  <si>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</si>
  <si>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</si>
  <si>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</si>
  <si>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</si>
  <si>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</si>
  <si>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</si>
  <si>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</si>
  <si>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</si>
  <si>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</si>
  <si>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</si>
  <si>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</si>
  <si>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</si>
  <si>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</si>
  <si>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</si>
  <si>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</si>
  <si>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</si>
  <si>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</si>
  <si>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</si>
  <si>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</si>
  <si>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</si>
  <si>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</si>
  <si>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</si>
  <si>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</si>
  <si>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</si>
  <si>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</si>
  <si>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</si>
  <si>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</si>
  <si>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</si>
  <si>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</si>
  <si>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</si>
  <si>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</si>
  <si>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</si>
  <si>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</si>
  <si>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</si>
  <si>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</si>
  <si>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</si>
  <si>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</si>
  <si>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</si>
  <si>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</si>
  <si>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</si>
  <si>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</si>
  <si>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</si>
  <si>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</si>
  <si>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</si>
  <si>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</si>
  <si>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</si>
  <si>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</si>
  <si>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</si>
  <si>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</si>
  <si>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</si>
  <si>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</si>
  <si>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</si>
  <si>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</si>
  <si>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</si>
  <si>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</si>
  <si>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</si>
  <si>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</si>
  <si>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</si>
  <si>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</si>
  <si>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</si>
  <si>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</si>
  <si>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</si>
  <si>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</si>
  <si>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</si>
  <si>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</si>
  <si>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</si>
  <si>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</si>
  <si>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</si>
  <si>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</si>
  <si>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</si>
  <si>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</si>
  <si>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</si>
  <si>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</si>
  <si>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</si>
  <si>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</si>
  <si>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</si>
  <si>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</si>
  <si>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</si>
  <si>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</si>
  <si>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</si>
  <si>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</si>
  <si>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</si>
  <si>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</si>
  <si>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</si>
  <si>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</si>
  <si>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</si>
  <si>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</si>
  <si>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</si>
  <si>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</si>
  <si>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</si>
  <si>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</si>
  <si>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</si>
  <si>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</si>
  <si>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</si>
  <si>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</si>
  <si>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</si>
  <si>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</si>
  <si>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</si>
  <si>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</si>
  <si>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</si>
  <si>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</si>
  <si>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</si>
  <si>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</si>
  <si>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</si>
  <si>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</si>
  <si>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</si>
  <si>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</si>
  <si>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</si>
  <si>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</si>
  <si>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</si>
  <si>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</si>
  <si>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</si>
  <si>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</si>
  <si>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</si>
  <si>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</si>
  <si>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</si>
  <si>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</si>
  <si>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</si>
  <si>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</si>
  <si>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</si>
  <si>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</si>
  <si>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</si>
  <si>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</si>
  <si>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</si>
  <si>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</si>
  <si>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</si>
  <si>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</si>
  <si>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</si>
  <si>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</si>
  <si>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</si>
  <si>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</si>
  <si>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</si>
  <si>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</si>
  <si>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</si>
  <si>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</si>
  <si>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</si>
  <si>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</si>
  <si>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</si>
  <si>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</si>
  <si>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</si>
  <si>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</si>
  <si>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</si>
  <si>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</si>
  <si>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</si>
  <si>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</si>
  <si>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</si>
  <si>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</si>
  <si>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</si>
  <si>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</si>
  <si>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</si>
  <si>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</si>
  <si>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</si>
  <si>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</si>
  <si>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</si>
  <si>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</si>
  <si>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</si>
  <si>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</si>
  <si>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</si>
  <si>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</si>
  <si>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</si>
  <si>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</si>
  <si>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</si>
  <si>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</si>
  <si>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</si>
  <si>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</si>
  <si>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</si>
  <si>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</si>
  <si>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</si>
  <si>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</si>
  <si>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</si>
  <si>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</si>
  <si>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</si>
  <si>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</si>
  <si>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</si>
  <si>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</si>
  <si>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</si>
  <si>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</si>
  <si>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</si>
  <si>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</si>
  <si>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</si>
  <si>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</si>
  <si>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</si>
  <si>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</si>
  <si>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</si>
  <si>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</si>
  <si>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</si>
  <si>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</si>
  <si>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</si>
  <si>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</si>
  <si>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</si>
  <si>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</si>
  <si>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</si>
  <si>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</si>
  <si>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</si>
  <si>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</si>
  <si>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</si>
  <si>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</si>
  <si>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</si>
  <si>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</si>
  <si>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</si>
  <si>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</si>
  <si>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</si>
  <si>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</si>
  <si>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</si>
  <si>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</si>
  <si>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</si>
  <si>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</si>
  <si>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</si>
  <si>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</si>
  <si>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</si>
  <si>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</si>
  <si>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</si>
  <si>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</si>
  <si>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</si>
  <si>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</si>
  <si>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</si>
  <si>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</si>
  <si>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</si>
  <si>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</si>
  <si>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</si>
  <si>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</si>
  <si>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</si>
  <si>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</si>
  <si>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</si>
  <si>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</si>
  <si>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</si>
  <si>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</si>
  <si>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</si>
  <si>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</si>
  <si>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</si>
  <si>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</si>
  <si>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</si>
  <si>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</si>
  <si>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</si>
  <si>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</si>
  <si>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</si>
  <si>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</si>
  <si>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</si>
  <si>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</si>
  <si>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</si>
  <si>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</si>
  <si>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</si>
  <si>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</si>
  <si>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</si>
  <si>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</si>
  <si>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</si>
  <si>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</si>
  <si>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</si>
  <si>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</si>
  <si>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</si>
  <si>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</si>
  <si>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</si>
  <si>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</si>
  <si>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</si>
  <si>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</si>
  <si>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</si>
  <si>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</si>
  <si>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</si>
  <si>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</si>
  <si>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</si>
  <si>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</si>
  <si>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</si>
  <si>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</si>
  <si>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</si>
  <si>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</si>
  <si>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</si>
  <si>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</si>
  <si>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</si>
  <si>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</si>
  <si>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</si>
  <si>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</si>
  <si>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</si>
  <si>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</si>
  <si>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</si>
  <si>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</si>
  <si>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</si>
  <si>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</si>
  <si>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</si>
  <si>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</si>
  <si>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</si>
  <si>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</si>
  <si>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</si>
  <si>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</si>
  <si>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</si>
  <si>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</si>
  <si>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</si>
  <si>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</si>
  <si>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</si>
  <si>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</si>
  <si>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</si>
  <si>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</si>
  <si>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</si>
  <si>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</si>
  <si>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</si>
  <si>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</si>
  <si>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</si>
  <si>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</si>
  <si>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</si>
  <si>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</si>
  <si>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</si>
  <si>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</si>
  <si>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</si>
  <si>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</si>
  <si>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</si>
  <si>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</si>
  <si>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</si>
  <si>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</si>
  <si>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</si>
  <si>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</si>
  <si>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</si>
  <si>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</si>
  <si>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</si>
  <si>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</si>
  <si>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</si>
  <si>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</si>
  <si>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</si>
  <si>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</si>
  <si>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</si>
  <si>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</si>
  <si>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</si>
  <si>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</si>
  <si>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</si>
  <si>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</si>
  <si>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</si>
  <si>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</si>
  <si>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</si>
  <si>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</si>
  <si>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</si>
  <si>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</si>
  <si>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</si>
  <si>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</si>
  <si>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</si>
  <si>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</si>
  <si>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</si>
  <si>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</si>
  <si>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</si>
  <si>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</si>
  <si>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</si>
  <si>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</si>
  <si>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</si>
  <si>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</si>
  <si>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</si>
  <si>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</si>
  <si>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</si>
  <si>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</si>
  <si>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</si>
  <si>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</si>
  <si>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</si>
  <si>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</si>
  <si>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</si>
  <si>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</si>
  <si>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</si>
  <si>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</si>
  <si>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</si>
  <si>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</si>
  <si>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</si>
  <si>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</si>
  <si>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</si>
  <si>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</si>
  <si>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</si>
  <si>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</si>
  <si>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</si>
  <si>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</si>
  <si>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</si>
  <si>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</si>
  <si>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</si>
  <si>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</si>
  <si>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</si>
  <si>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</si>
  <si>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</si>
  <si>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</si>
  <si>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</si>
  <si>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</si>
  <si>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</si>
  <si>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</si>
  <si>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</si>
  <si>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</si>
  <si>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</si>
  <si>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</si>
  <si>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</si>
  <si>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</si>
  <si>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</si>
  <si>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</si>
  <si>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</si>
  <si>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</si>
  <si>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</si>
  <si>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</si>
  <si>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</si>
  <si>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</si>
  <si>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</si>
  <si>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</si>
  <si>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</si>
  <si>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</si>
  <si>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</si>
  <si>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</si>
  <si>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</si>
  <si>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</si>
  <si>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</si>
  <si>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</si>
  <si>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</si>
  <si>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</si>
  <si>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</si>
  <si>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</si>
  <si>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</si>
  <si>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</si>
  <si>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</si>
  <si>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</si>
  <si>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</si>
  <si>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</si>
  <si>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</si>
  <si>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</si>
  <si>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</si>
  <si>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</si>
  <si>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</si>
  <si>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</si>
  <si>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</si>
  <si>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</si>
  <si>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</si>
  <si>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</si>
  <si>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</si>
  <si>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</si>
  <si>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</si>
  <si>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</si>
  <si>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</si>
  <si>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</si>
  <si>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</si>
  <si>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</si>
  <si>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</si>
  <si>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</si>
  <si>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</si>
  <si>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</si>
  <si>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</si>
  <si>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</si>
  <si>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</si>
  <si>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</si>
  <si>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</si>
  <si>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</si>
  <si>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</si>
  <si>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</si>
  <si>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</si>
  <si>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</si>
  <si>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</si>
  <si>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</si>
  <si>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</si>
  <si>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</si>
  <si>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</si>
  <si>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</si>
  <si>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</si>
  <si>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</si>
  <si>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</si>
  <si>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</si>
  <si>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</si>
  <si>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</si>
  <si>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</si>
  <si>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</si>
  <si>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</si>
  <si>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</si>
  <si>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</si>
  <si>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</si>
  <si>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</si>
  <si>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</si>
  <si>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</si>
  <si>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</si>
  <si>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</si>
  <si>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</si>
  <si>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</si>
  <si>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</si>
  <si>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</si>
  <si>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</si>
  <si>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</si>
  <si>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</si>
  <si>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</si>
  <si>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</si>
  <si>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</si>
  <si>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</si>
  <si>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</si>
  <si>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</si>
  <si>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</si>
  <si>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</si>
  <si>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</si>
  <si>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</si>
  <si>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</si>
  <si>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</si>
  <si>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</si>
  <si>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</si>
  <si>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</si>
  <si>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</si>
  <si>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</si>
  <si>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</si>
  <si>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</si>
  <si>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</si>
  <si>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</si>
  <si>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</si>
  <si>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</si>
  <si>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</si>
  <si>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</si>
  <si>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</si>
  <si>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</si>
  <si>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</si>
  <si>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</si>
  <si>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</si>
  <si>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</si>
  <si>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</si>
  <si>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</si>
  <si>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</si>
  <si>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</si>
  <si>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</si>
  <si>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</si>
  <si>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</si>
  <si>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</si>
  <si>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</si>
  <si>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</si>
  <si>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</si>
  <si>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</si>
  <si>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</si>
  <si>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</si>
  <si>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</si>
  <si>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</si>
  <si>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</si>
  <si>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</si>
  <si>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</si>
  <si>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</si>
  <si>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</si>
  <si>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</si>
  <si>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</si>
  <si>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</si>
  <si>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</si>
  <si>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</si>
  <si>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</si>
  <si>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</si>
  <si>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</si>
  <si>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</si>
  <si>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</si>
  <si>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</si>
  <si>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</si>
  <si>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</si>
  <si>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</si>
  <si>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</si>
  <si>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</si>
  <si>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</si>
  <si>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</si>
  <si>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</si>
  <si>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</si>
  <si>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</si>
  <si>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</si>
  <si>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</si>
  <si>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</si>
  <si>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</si>
  <si>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</si>
  <si>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</si>
  <si>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</si>
  <si>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</si>
  <si>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</si>
  <si>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</si>
  <si>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</si>
  <si>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</si>
  <si>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</si>
  <si>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</si>
  <si>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</si>
  <si>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</si>
  <si>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</si>
  <si>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</si>
  <si>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</si>
  <si>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</si>
  <si>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</si>
  <si>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</si>
  <si>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</si>
  <si>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</si>
  <si>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</si>
  <si>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</si>
  <si>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</si>
  <si>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</si>
  <si>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</si>
  <si>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</si>
  <si>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</si>
  <si>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</si>
  <si>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</si>
  <si>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</si>
  <si>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</si>
  <si>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</si>
  <si>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</si>
  <si>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</si>
  <si>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</si>
  <si>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</si>
  <si>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</si>
  <si>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</si>
  <si>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</si>
  <si>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</si>
  <si>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</si>
  <si>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</si>
  <si>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</si>
  <si>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</si>
  <si>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</si>
  <si>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</si>
  <si>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</si>
  <si>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</si>
  <si>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</si>
  <si>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</si>
  <si>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</si>
  <si>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</si>
  <si>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</si>
  <si>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</si>
  <si>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</si>
  <si>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</si>
  <si>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</si>
  <si>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</si>
  <si>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</si>
  <si>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</si>
  <si>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</si>
  <si>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</si>
  <si>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</si>
  <si>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</si>
  <si>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</si>
  <si>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</si>
  <si>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</si>
  <si>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</si>
  <si>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</si>
  <si>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</si>
  <si>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</si>
  <si>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</si>
  <si>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</si>
  <si>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</si>
  <si>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</si>
  <si>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</si>
  <si>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</si>
  <si>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</si>
  <si>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</si>
  <si>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</si>
  <si>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</si>
  <si>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</si>
  <si>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</si>
  <si>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</si>
  <si>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</si>
  <si>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</si>
  <si>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</si>
  <si>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</si>
  <si>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</si>
  <si>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</si>
  <si>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</si>
  <si>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</si>
  <si>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</si>
  <si>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</si>
  <si>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</si>
  <si>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</si>
  <si>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</si>
  <si>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</si>
  <si>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</si>
  <si>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</si>
  <si>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</si>
  <si>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</si>
  <si>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</si>
  <si>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</si>
  <si>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</si>
  <si>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</si>
  <si>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</si>
  <si>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</si>
  <si>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</si>
  <si>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</si>
  <si>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</si>
  <si>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</si>
  <si>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</si>
  <si>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</si>
  <si>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</si>
  <si>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</si>
  <si>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</si>
  <si>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</si>
  <si>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</si>
  <si>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</si>
  <si>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</si>
  <si>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</si>
  <si>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</si>
  <si>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</si>
  <si>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</si>
  <si>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</si>
  <si>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</si>
  <si>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</si>
  <si>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</si>
  <si>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</si>
  <si>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</si>
  <si>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</si>
  <si>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</si>
  <si>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</si>
  <si>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</si>
  <si>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</si>
  <si>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</si>
  <si>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</si>
  <si>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</si>
  <si>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</si>
  <si>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</si>
  <si>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</si>
  <si>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</si>
  <si>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</si>
  <si>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</si>
  <si>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</si>
  <si>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</si>
  <si>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</si>
  <si>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</si>
  <si>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</si>
  <si>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</si>
  <si>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</si>
  <si>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</si>
  <si>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</si>
  <si>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</si>
  <si>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</si>
  <si>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</si>
  <si>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</si>
  <si>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</si>
  <si>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</si>
  <si>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</si>
  <si>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</si>
  <si>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</si>
  <si>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</si>
  <si>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</si>
  <si>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</si>
  <si>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</si>
  <si>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</si>
  <si>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</si>
  <si>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</si>
  <si>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</si>
  <si>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</si>
  <si>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</si>
  <si>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</si>
  <si>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</si>
  <si>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</si>
  <si>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</si>
  <si>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</si>
  <si>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</si>
  <si>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</si>
  <si>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</si>
  <si>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</si>
  <si>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</si>
  <si>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</si>
  <si>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</si>
  <si>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</si>
  <si>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</si>
  <si>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</si>
  <si>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</si>
  <si>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</si>
  <si>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</si>
  <si>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</si>
  <si>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</si>
  <si>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</si>
  <si>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</si>
  <si>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</si>
  <si>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</si>
  <si>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</si>
  <si>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</si>
  <si>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</si>
  <si>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</si>
  <si>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</si>
  <si>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</si>
  <si>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</si>
  <si>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</si>
  <si>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</si>
  <si>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</si>
  <si>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</si>
  <si>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</si>
  <si>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</si>
  <si>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</si>
  <si>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</si>
  <si>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</si>
  <si>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</si>
  <si>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</si>
  <si>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</si>
  <si>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</si>
  <si>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</si>
  <si>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</si>
  <si>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</si>
  <si>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</si>
  <si>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</si>
  <si>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</si>
  <si>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</si>
  <si>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</si>
  <si>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</si>
  <si>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</si>
  <si>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</si>
  <si>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</si>
  <si>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</si>
  <si>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</si>
  <si>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</si>
  <si>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</si>
  <si>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</si>
  <si>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</si>
  <si>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</si>
  <si>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</si>
  <si>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</si>
  <si>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</si>
  <si>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</si>
  <si>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</si>
  <si>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</si>
  <si>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</si>
  <si>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</si>
  <si>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</si>
  <si>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</si>
  <si>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</si>
  <si>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</si>
  <si>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</si>
  <si>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</si>
  <si>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</si>
  <si>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</si>
  <si>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</si>
  <si>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</si>
  <si>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</si>
  <si>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</si>
  <si>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</si>
  <si>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</si>
  <si>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</si>
  <si>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</si>
  <si>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</si>
  <si>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</si>
  <si>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</si>
  <si>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</si>
  <si>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</si>
  <si>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</si>
  <si>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</si>
  <si>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</si>
  <si>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</si>
  <si>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</si>
  <si>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</si>
  <si>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</si>
  <si>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</si>
  <si>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</si>
  <si>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</si>
  <si>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</si>
  <si>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</si>
  <si>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</si>
  <si>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</si>
  <si>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</si>
  <si>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</si>
  <si>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</si>
  <si>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</si>
  <si>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</si>
  <si>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</si>
  <si>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</si>
  <si>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</si>
  <si>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</si>
  <si>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</si>
  <si>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</si>
  <si>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</si>
  <si>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</si>
  <si>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</si>
  <si>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</si>
  <si>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</si>
  <si>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</si>
  <si>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</si>
  <si>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</si>
  <si>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</si>
  <si>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</si>
  <si>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</si>
  <si>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</si>
  <si>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</si>
  <si>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</si>
  <si>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</si>
  <si>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</si>
  <si>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</si>
  <si>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</si>
  <si>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</si>
  <si>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</si>
  <si>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</si>
  <si>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</si>
  <si>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</si>
  <si>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</si>
  <si>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</si>
  <si>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</si>
  <si>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</si>
  <si>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</si>
  <si>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</si>
  <si>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</si>
  <si>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</si>
  <si>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</si>
  <si>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</si>
  <si>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</si>
  <si>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</si>
  <si>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</si>
  <si>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</si>
  <si>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</si>
  <si>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</si>
  <si>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</si>
  <si>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</si>
  <si>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</si>
  <si>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</si>
  <si>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</si>
  <si>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</si>
  <si>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</si>
  <si>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</si>
  <si>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</si>
  <si>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</si>
  <si>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</si>
  <si>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</si>
  <si>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</si>
  <si>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</si>
  <si>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</si>
  <si>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</si>
  <si>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</si>
  <si>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</si>
  <si>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</si>
  <si>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</si>
  <si>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</si>
  <si>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</si>
  <si>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</si>
  <si>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</si>
  <si>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</si>
  <si>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</si>
  <si>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</si>
  <si>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</si>
  <si>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</si>
  <si>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</si>
  <si>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</si>
  <si>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</si>
  <si>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</si>
  <si>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</si>
  <si>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</si>
  <si>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</si>
  <si>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</si>
  <si>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</si>
  <si>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</si>
  <si>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</si>
  <si>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</si>
  <si>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</si>
  <si>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</si>
  <si>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</si>
  <si>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</si>
  <si>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</si>
  <si>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</si>
  <si>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</si>
  <si>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</si>
  <si>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</si>
  <si>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</si>
  <si>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</si>
  <si>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</si>
  <si>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</si>
  <si>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</si>
  <si>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</si>
  <si>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</si>
  <si>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</si>
  <si>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</si>
  <si>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</si>
  <si>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</si>
  <si>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</si>
  <si>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</si>
  <si>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</si>
  <si>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</si>
  <si>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</si>
  <si>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</si>
  <si>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</si>
  <si>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</si>
  <si>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</si>
  <si>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</si>
  <si>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</si>
  <si>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</si>
  <si>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</si>
  <si>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</si>
  <si>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</si>
  <si>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</si>
  <si>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</si>
  <si>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</si>
  <si>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</si>
  <si>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</si>
  <si>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</si>
  <si>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</si>
  <si>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</si>
  <si>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</si>
  <si>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</si>
  <si>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</si>
  <si>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</si>
  <si>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</si>
  <si>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</si>
  <si>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</si>
  <si>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</si>
  <si>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</si>
  <si>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</si>
  <si>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</si>
  <si>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</si>
  <si>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</si>
  <si>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</si>
  <si>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</si>
  <si>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</si>
  <si>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</si>
  <si>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</si>
  <si>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</si>
  <si>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</si>
  <si>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</si>
  <si>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</si>
  <si>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</si>
  <si>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</si>
  <si>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</si>
  <si>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</si>
  <si>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</si>
  <si>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</si>
  <si>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</si>
  <si>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</si>
  <si>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</si>
  <si>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</si>
  <si>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</si>
  <si>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</si>
  <si>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</si>
  <si>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</si>
  <si>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</si>
  <si>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</si>
  <si>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</si>
  <si>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</si>
  <si>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</si>
  <si>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</si>
  <si>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</si>
  <si>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</si>
  <si>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</si>
  <si>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</si>
  <si>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</si>
  <si>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</si>
  <si>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</si>
  <si>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</si>
  <si>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</si>
  <si>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</si>
  <si>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</si>
  <si>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</si>
  <si>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</si>
  <si>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</si>
  <si>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</si>
  <si>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</si>
  <si>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</si>
  <si>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</si>
  <si>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</si>
  <si>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</si>
  <si>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</si>
  <si>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</si>
  <si>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</si>
  <si>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</si>
  <si>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</si>
  <si>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</si>
  <si>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</si>
  <si>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</si>
  <si>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</si>
  <si>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</si>
  <si>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</si>
  <si>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</si>
  <si>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</si>
  <si>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</si>
  <si>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</si>
  <si>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</si>
  <si>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</si>
  <si>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</si>
  <si>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</si>
  <si>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</si>
  <si>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</si>
  <si>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</si>
  <si>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</si>
  <si>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</si>
  <si>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</si>
  <si>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</si>
  <si>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</si>
  <si>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</si>
  <si>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</si>
  <si>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</si>
  <si>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</si>
  <si>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</si>
  <si>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</si>
  <si>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</si>
  <si>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</si>
  <si>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</si>
  <si>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</si>
  <si>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</si>
  <si>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</si>
  <si>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</si>
  <si>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</si>
  <si>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</si>
  <si>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</si>
  <si>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</si>
  <si>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</si>
  <si>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</si>
  <si>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</si>
  <si>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</si>
  <si>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</si>
  <si>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</si>
  <si>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</si>
  <si>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</si>
  <si>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</si>
  <si>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</si>
  <si>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</si>
  <si>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</si>
  <si>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</si>
  <si>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</si>
  <si>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</si>
  <si>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</si>
  <si>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</si>
  <si>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</si>
  <si>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</si>
  <si>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</si>
  <si>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</si>
  <si>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</si>
  <si>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</si>
  <si>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</si>
  <si>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</si>
  <si>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</si>
  <si>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</si>
  <si>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</si>
  <si>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</si>
  <si>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</si>
  <si>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</si>
  <si>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</si>
  <si>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</si>
  <si>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</si>
  <si>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</si>
  <si>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</si>
  <si>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</si>
  <si>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</si>
  <si>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</si>
  <si>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</si>
  <si>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</si>
  <si>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</si>
  <si>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</si>
  <si>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</si>
  <si>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</si>
  <si>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</si>
  <si>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</si>
  <si>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</si>
  <si>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</si>
  <si>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</si>
  <si>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</si>
  <si>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</si>
  <si>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</si>
  <si>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</si>
  <si>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</si>
  <si>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</si>
  <si>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</si>
  <si>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</si>
  <si>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</si>
  <si>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</si>
  <si>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</si>
  <si>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</si>
  <si>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</si>
  <si>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</si>
  <si>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</si>
  <si>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</si>
  <si>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</si>
  <si>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</si>
  <si>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</si>
  <si>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</si>
  <si>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</si>
  <si>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</si>
  <si>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</si>
  <si>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</si>
  <si>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</si>
  <si>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</si>
  <si>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</si>
  <si>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</si>
  <si>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</si>
  <si>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</si>
  <si>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</si>
  <si>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</si>
  <si>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</si>
  <si>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</si>
  <si>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</si>
  <si>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</si>
  <si>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</si>
  <si>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</si>
  <si>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</si>
  <si>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</si>
  <si>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</si>
  <si>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</si>
  <si>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</si>
  <si>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</si>
  <si>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</si>
  <si>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</si>
  <si>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</si>
  <si>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</si>
  <si>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</si>
  <si>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</si>
  <si>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</si>
  <si>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</si>
  <si>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</si>
  <si>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</si>
  <si>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</si>
  <si>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</si>
  <si>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</si>
  <si>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</si>
  <si>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</si>
  <si>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</si>
  <si>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</si>
  <si>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</si>
  <si>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</si>
  <si>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</si>
  <si>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</si>
  <si>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</si>
  <si>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</si>
  <si>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</si>
  <si>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</si>
  <si>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</si>
  <si>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</si>
  <si>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</si>
  <si>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</si>
  <si>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</si>
  <si>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</si>
  <si>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</si>
  <si>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</si>
  <si>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</si>
  <si>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</si>
  <si>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</si>
  <si>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</si>
  <si>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</si>
  <si>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</si>
  <si>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</si>
  <si>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</si>
  <si>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</si>
  <si>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</si>
  <si>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</si>
  <si>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</si>
  <si>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</si>
  <si>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</si>
  <si>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</si>
  <si>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</si>
  <si>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</si>
  <si>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</si>
  <si>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</si>
  <si>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</si>
  <si>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</si>
  <si>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</si>
  <si>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</si>
  <si>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</si>
  <si>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</si>
  <si>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</si>
  <si>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</si>
  <si>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</si>
  <si>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</si>
  <si>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</si>
  <si>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</si>
  <si>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</si>
  <si>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</si>
  <si>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</si>
  <si>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</si>
  <si>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</si>
  <si>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</si>
  <si>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</si>
  <si>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</si>
  <si>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</si>
  <si>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</si>
  <si>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</si>
  <si>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</si>
  <si>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</si>
  <si>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</si>
  <si>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</si>
  <si>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</si>
  <si>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</si>
  <si>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</si>
  <si>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</si>
  <si>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</si>
  <si>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</si>
  <si>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</si>
  <si>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</si>
  <si>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</si>
  <si>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</si>
  <si>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</si>
  <si>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</si>
  <si>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</si>
  <si>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</si>
  <si>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</si>
  <si>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</si>
  <si>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</si>
  <si>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</si>
  <si>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</si>
  <si>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</si>
  <si>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</si>
  <si>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</si>
  <si>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</si>
  <si>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</si>
  <si>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</si>
  <si>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</si>
  <si>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</si>
  <si>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</si>
  <si>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</si>
  <si>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</si>
  <si>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</si>
  <si>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</si>
  <si>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</si>
  <si>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</si>
  <si>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</si>
  <si>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</si>
  <si>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</si>
  <si>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</si>
  <si>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</si>
  <si>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</si>
  <si>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</si>
  <si>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</si>
  <si>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</si>
  <si>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</si>
  <si>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</si>
  <si>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</si>
  <si>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</si>
  <si>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</si>
  <si>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</si>
  <si>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</si>
  <si>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</si>
  <si>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</si>
  <si>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</si>
  <si>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</si>
  <si>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</si>
  <si>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</si>
  <si>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</si>
  <si>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</si>
  <si>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</si>
  <si>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</si>
  <si>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</si>
  <si>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</si>
  <si>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</si>
  <si>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</si>
  <si>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</si>
  <si>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</si>
  <si>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</si>
  <si>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</si>
  <si>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</si>
  <si>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</si>
  <si>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</si>
  <si>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</si>
  <si>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</si>
  <si>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</si>
  <si>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</si>
  <si>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</si>
  <si>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</si>
  <si>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</si>
  <si>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</si>
  <si>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</si>
  <si>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</si>
  <si>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</si>
  <si>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</si>
  <si>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</si>
  <si>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</si>
  <si>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</si>
  <si>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</si>
  <si>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</si>
  <si>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</si>
  <si>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</si>
  <si>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</si>
  <si>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</si>
  <si>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</si>
  <si>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</si>
  <si>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</si>
  <si>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</si>
  <si>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</si>
  <si>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</si>
  <si>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</si>
  <si>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</si>
  <si>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</si>
  <si>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</si>
  <si>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</si>
  <si>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</si>
  <si>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</si>
  <si>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</si>
  <si>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</si>
  <si>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</si>
  <si>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</si>
  <si>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</si>
  <si>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</si>
  <si>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</si>
  <si>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</si>
  <si>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</si>
  <si>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</si>
  <si>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</si>
  <si>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</si>
  <si>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</si>
  <si>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</si>
  <si>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</si>
  <si>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</si>
  <si>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</si>
  <si>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</si>
  <si>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</si>
  <si>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</si>
  <si>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</si>
  <si>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</si>
  <si>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</si>
  <si>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</si>
  <si>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</si>
  <si>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</si>
  <si>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</si>
  <si>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</si>
  <si>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</si>
  <si>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</si>
  <si>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</si>
  <si>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</si>
  <si>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</si>
  <si>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</si>
  <si>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</si>
  <si>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</si>
  <si>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</si>
  <si>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</si>
  <si>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</si>
  <si>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</si>
  <si>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</si>
  <si>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</si>
  <si>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</si>
  <si>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</si>
  <si>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</si>
  <si>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</si>
  <si>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</si>
  <si>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</si>
  <si>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</si>
  <si>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</si>
  <si>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</si>
  <si>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</si>
  <si>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</si>
  <si>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</si>
  <si>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</si>
  <si>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</si>
  <si>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</si>
  <si>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</si>
  <si>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</si>
  <si>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</si>
  <si>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</si>
  <si>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</si>
  <si>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</si>
  <si>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</si>
  <si>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</si>
  <si>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</si>
  <si>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</si>
  <si>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</si>
  <si>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</si>
  <si>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</si>
  <si>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</si>
  <si>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</si>
  <si>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</si>
  <si>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</si>
  <si>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</si>
  <si>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</si>
  <si>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</si>
  <si>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</si>
  <si>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</si>
  <si>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</si>
  <si>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</si>
  <si>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</si>
  <si>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</si>
  <si>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</si>
  <si>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</si>
  <si>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</si>
  <si>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</si>
  <si>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</si>
  <si>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</si>
  <si>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</si>
  <si>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</si>
  <si>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</si>
  <si>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</si>
  <si>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</si>
  <si>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</si>
  <si>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</si>
  <si>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</si>
  <si>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</si>
  <si>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</si>
  <si>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</si>
  <si>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</si>
  <si>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</si>
  <si>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</si>
  <si>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</si>
  <si>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</si>
  <si>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</si>
  <si>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</si>
  <si>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</si>
  <si>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</si>
  <si>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</si>
  <si>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</si>
  <si>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</si>
  <si>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</si>
  <si>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</si>
  <si>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</si>
  <si>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</si>
  <si>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</si>
  <si>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</si>
  <si>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</si>
  <si>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</si>
  <si>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</si>
  <si>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</si>
  <si>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</si>
  <si>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</si>
  <si>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</si>
  <si>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</si>
  <si>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</si>
  <si>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</si>
  <si>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</si>
  <si>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</si>
  <si>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</si>
  <si>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</si>
  <si>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</si>
  <si>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</si>
  <si>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</si>
  <si>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</si>
  <si>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</si>
  <si>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</si>
  <si>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</si>
  <si>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</si>
  <si>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</si>
  <si>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</si>
  <si>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</si>
  <si>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</si>
  <si>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</si>
  <si>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</si>
  <si>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</si>
  <si>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</si>
  <si>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</si>
  <si>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</si>
  <si>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</si>
  <si>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</si>
  <si>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</si>
  <si>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</si>
  <si>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</si>
  <si>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</si>
  <si>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</si>
  <si>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</si>
  <si>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</si>
  <si>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</si>
  <si>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</si>
  <si>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</si>
  <si>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</si>
  <si>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</si>
  <si>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</si>
  <si>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</si>
  <si>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</si>
  <si>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</si>
  <si>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</si>
  <si>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</si>
  <si>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</si>
  <si>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</si>
  <si>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</si>
  <si>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</si>
  <si>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</si>
  <si>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</si>
  <si>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</si>
  <si>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</si>
  <si>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</si>
  <si>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</si>
  <si>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</si>
  <si>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</si>
  <si>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</si>
  <si>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</si>
  <si>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</si>
  <si>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</si>
  <si>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</si>
  <si>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</si>
  <si>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</si>
  <si>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</si>
  <si>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</si>
  <si>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</si>
  <si>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</si>
  <si>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</si>
  <si>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</si>
  <si>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</si>
  <si>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</si>
  <si>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</si>
  <si>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</si>
  <si>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</si>
  <si>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</si>
  <si>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</si>
  <si>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</si>
  <si>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</si>
  <si>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</si>
  <si>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</si>
  <si>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</si>
  <si>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</si>
  <si>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</si>
  <si>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</si>
  <si>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</si>
  <si>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</si>
  <si>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</si>
  <si>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</si>
  <si>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</si>
  <si>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</si>
  <si>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</si>
  <si>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</si>
  <si>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</si>
  <si>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</si>
  <si>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</si>
  <si>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</si>
  <si>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</si>
  <si>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</si>
  <si>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</si>
  <si>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</si>
  <si>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</si>
  <si>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</si>
  <si>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</si>
  <si>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</si>
  <si>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</si>
  <si>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</si>
  <si>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</si>
  <si>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</si>
  <si>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</si>
  <si>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</si>
  <si>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</si>
  <si>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</si>
  <si>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</si>
  <si>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</si>
  <si>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</si>
  <si>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</si>
  <si>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</si>
  <si>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</si>
  <si>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</si>
  <si>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</si>
  <si>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</si>
  <si>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</si>
  <si>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</si>
  <si>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</si>
  <si>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</si>
  <si>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</si>
  <si>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</si>
  <si>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</si>
  <si>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</si>
  <si>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</si>
  <si>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</si>
  <si>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</si>
  <si>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</si>
  <si>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</si>
  <si>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</si>
  <si>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</si>
  <si>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</si>
  <si>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</si>
  <si>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</si>
  <si>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</si>
  <si>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</si>
  <si>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</si>
  <si>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</si>
  <si>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</si>
  <si>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</si>
  <si>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</si>
  <si>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</si>
  <si>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</si>
  <si>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</si>
  <si>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</si>
  <si>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</si>
  <si>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</si>
  <si>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</si>
  <si>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</si>
  <si>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</si>
  <si>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</si>
  <si>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</si>
  <si>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</si>
  <si>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</si>
  <si>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</si>
  <si>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</si>
  <si>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</si>
  <si>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</si>
  <si>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</si>
  <si>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</si>
  <si>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</si>
  <si>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</si>
  <si>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</si>
  <si>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</si>
  <si>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</si>
  <si>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</si>
  <si>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</si>
  <si>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</si>
  <si>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</si>
  <si>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</si>
  <si>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</si>
  <si>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</si>
  <si>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</si>
  <si>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</si>
  <si>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</si>
  <si>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</si>
  <si>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</si>
  <si>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</si>
  <si>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</si>
  <si>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</si>
  <si>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</si>
  <si>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</si>
  <si>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</si>
  <si>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</si>
  <si>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</si>
  <si>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</si>
  <si>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</si>
  <si>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</si>
  <si>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</si>
  <si>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</si>
  <si>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</si>
  <si>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</si>
  <si>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</si>
  <si>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</si>
  <si>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</si>
  <si>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</si>
  <si>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</si>
  <si>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</si>
  <si>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</si>
  <si>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</si>
  <si>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</si>
  <si>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</si>
  <si>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</si>
  <si>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</si>
  <si>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</si>
  <si>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</si>
  <si>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</si>
  <si>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</si>
  <si>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</si>
  <si>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</si>
  <si>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</si>
  <si>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</si>
  <si>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</si>
  <si>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</si>
  <si>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</si>
  <si>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</si>
  <si>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</si>
  <si>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</si>
  <si>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</si>
  <si>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</si>
  <si>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</si>
  <si>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</si>
  <si>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</si>
  <si>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</si>
  <si>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</si>
  <si>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</si>
  <si>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</si>
  <si>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</si>
  <si>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</si>
  <si>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</si>
  <si>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</si>
  <si>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</si>
  <si>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</si>
  <si>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</si>
  <si>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</si>
  <si>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</si>
  <si>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</si>
  <si>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</si>
  <si>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</si>
  <si>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</si>
  <si>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</si>
  <si>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</si>
  <si>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</si>
  <si>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</si>
  <si>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</si>
  <si>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</si>
  <si>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</si>
  <si>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</si>
  <si>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</si>
  <si>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</si>
  <si>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</si>
  <si>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</si>
  <si>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</si>
  <si>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</si>
  <si>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</si>
  <si>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</si>
  <si>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</si>
  <si>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</si>
  <si>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</si>
  <si>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</si>
  <si>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</si>
  <si>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</si>
  <si>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</si>
  <si>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</si>
  <si>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</si>
  <si>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</si>
  <si>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</si>
  <si>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</si>
  <si>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</si>
  <si>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</si>
  <si>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</si>
  <si>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</si>
  <si>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</si>
  <si>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</si>
  <si>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</si>
  <si>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</si>
  <si>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</si>
  <si>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</si>
  <si>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</si>
  <si>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</si>
  <si>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</si>
  <si>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</si>
  <si>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</si>
  <si>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</si>
  <si>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</si>
  <si>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</si>
  <si>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</si>
  <si>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</si>
  <si>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</si>
  <si>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</si>
  <si>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</si>
  <si>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</si>
  <si>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</si>
  <si>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</si>
  <si>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</si>
  <si>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</si>
  <si>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</si>
  <si>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</si>
  <si>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</si>
  <si>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</si>
  <si>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</si>
  <si>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</si>
  <si>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</si>
  <si>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</si>
  <si>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</si>
  <si>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</si>
  <si>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</si>
  <si>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</si>
  <si>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</si>
  <si>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</si>
  <si>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</si>
  <si>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</si>
  <si>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</si>
  <si>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</si>
  <si>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</si>
  <si>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</si>
  <si>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</si>
  <si>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</si>
  <si>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</si>
  <si>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</si>
  <si>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</si>
  <si>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</si>
  <si>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</si>
  <si>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</si>
  <si>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</si>
  <si>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</si>
  <si>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</si>
  <si>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</si>
  <si>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</si>
  <si>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</si>
  <si>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</si>
  <si>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</si>
  <si>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</si>
  <si>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</si>
  <si>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</si>
  <si>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</si>
  <si>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</si>
  <si>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</si>
  <si>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</si>
  <si>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</si>
  <si>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</si>
  <si>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</si>
  <si>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</si>
  <si>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</si>
  <si>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</si>
  <si>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</si>
  <si>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</si>
  <si>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</si>
  <si>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</si>
  <si>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</si>
  <si>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</si>
  <si>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</si>
  <si>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</si>
  <si>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</si>
  <si>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</si>
  <si>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</si>
  <si>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</si>
  <si>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</si>
  <si>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</si>
  <si>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</si>
  <si>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</si>
  <si>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</si>
  <si>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</si>
  <si>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</si>
  <si>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</si>
  <si>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</si>
  <si>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</si>
  <si>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</si>
  <si>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</si>
  <si>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</si>
  <si>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</si>
  <si>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</si>
  <si>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</si>
  <si>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</si>
  <si>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</si>
  <si>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</si>
  <si>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</si>
  <si>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</si>
  <si>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</si>
  <si>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</si>
  <si>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</si>
  <si>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</si>
  <si>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</si>
  <si>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</si>
  <si>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</si>
  <si>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</si>
  <si>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</si>
  <si>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</si>
  <si>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</si>
  <si>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</si>
  <si>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</si>
  <si>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</si>
  <si>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</si>
  <si>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</si>
  <si>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</si>
  <si>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</si>
  <si>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</si>
  <si>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</si>
  <si>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</si>
  <si>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</si>
  <si>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</si>
  <si>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</si>
  <si>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</si>
  <si>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</si>
  <si>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</si>
  <si>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</si>
  <si>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</si>
  <si>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</si>
  <si>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</si>
  <si>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</si>
  <si>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</si>
  <si>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</si>
  <si>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</si>
  <si>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</si>
  <si>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</si>
  <si>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</si>
  <si>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</si>
  <si>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</si>
  <si>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</si>
  <si>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</si>
  <si>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</si>
  <si>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</si>
  <si>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</si>
  <si>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</si>
  <si>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</si>
  <si>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</si>
  <si>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</si>
  <si>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</si>
  <si>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</si>
  <si>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</si>
  <si>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</si>
  <si>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</si>
  <si>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</si>
  <si>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</si>
  <si>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</si>
  <si>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</si>
  <si>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</si>
  <si>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</si>
  <si>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</si>
  <si>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</si>
  <si>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</si>
  <si>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</si>
  <si>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</si>
  <si>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</si>
  <si>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</si>
  <si>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</si>
  <si>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</si>
  <si>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</si>
  <si>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</si>
  <si>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</si>
  <si>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</si>
  <si>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</si>
  <si>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</si>
  <si>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</si>
  <si>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</si>
  <si>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</si>
  <si>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</si>
  <si>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</si>
  <si>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</si>
  <si>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</si>
  <si>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</si>
  <si>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</si>
  <si>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</si>
  <si>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</si>
  <si>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</si>
  <si>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</si>
  <si>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</si>
  <si>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</si>
  <si>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</si>
  <si>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</si>
  <si>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</si>
  <si>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</si>
  <si>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</si>
  <si>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</si>
  <si>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</si>
  <si>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</si>
  <si>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</si>
  <si>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</si>
  <si>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</si>
  <si>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</si>
  <si>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</si>
  <si>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</si>
  <si>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</si>
  <si>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</si>
  <si>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</si>
  <si>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</si>
  <si>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</si>
  <si>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</si>
  <si>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</si>
  <si>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</si>
  <si>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</si>
  <si>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</si>
  <si>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</si>
  <si>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</si>
  <si>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</si>
  <si>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</si>
  <si>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</si>
  <si>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</si>
  <si>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</si>
  <si>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</si>
  <si>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</si>
  <si>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</si>
  <si>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</si>
  <si>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</si>
  <si>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</si>
  <si>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</si>
  <si>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</si>
  <si>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</si>
  <si>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</si>
  <si>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</si>
  <si>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</si>
  <si>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</si>
  <si>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</si>
  <si>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</si>
  <si>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</si>
  <si>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</si>
  <si>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</si>
  <si>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</si>
  <si>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</si>
  <si>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</si>
  <si>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</si>
  <si>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</si>
  <si>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</si>
  <si>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</si>
  <si>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</si>
  <si>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</si>
  <si>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</si>
  <si>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</si>
  <si>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</si>
  <si>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</si>
  <si>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</si>
  <si>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</si>
  <si>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</si>
  <si>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</si>
  <si>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</si>
  <si>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</si>
  <si>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</si>
  <si>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</si>
  <si>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</si>
  <si>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</si>
  <si>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</si>
  <si>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</si>
  <si>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</si>
  <si>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</si>
  <si>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</si>
  <si>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</si>
  <si>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</si>
  <si>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</si>
  <si>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</si>
  <si>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</si>
  <si>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</si>
  <si>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</si>
  <si>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</si>
  <si>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</si>
  <si>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</si>
  <si>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</si>
  <si>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</si>
  <si>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</si>
  <si>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</si>
  <si>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</si>
  <si>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</si>
  <si>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</si>
  <si>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</si>
  <si>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</si>
  <si>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</si>
  <si>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</si>
  <si>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</si>
  <si>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</si>
  <si>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</si>
  <si>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</si>
  <si>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</si>
  <si>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</si>
  <si>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</si>
  <si>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</si>
  <si>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</si>
  <si>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</si>
  <si>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</si>
  <si>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</si>
  <si>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</si>
  <si>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</si>
  <si>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</si>
  <si>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</si>
  <si>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</si>
  <si>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</si>
  <si>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</si>
  <si>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</si>
  <si>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</si>
  <si>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</si>
  <si>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</si>
  <si>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</si>
  <si>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</si>
  <si>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</si>
  <si>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</si>
  <si>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</si>
  <si>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</si>
  <si>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</si>
  <si>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</si>
  <si>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</si>
  <si>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</si>
  <si>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</si>
  <si>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</si>
  <si>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</si>
  <si>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</si>
  <si>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</si>
  <si>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</si>
  <si>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</si>
  <si>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</si>
  <si>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</si>
  <si>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</si>
  <si>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</si>
  <si>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</si>
  <si>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</si>
  <si>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</si>
  <si>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</si>
  <si>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</si>
  <si>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</si>
  <si>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</si>
  <si>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</si>
  <si>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</si>
  <si>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</si>
  <si>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</si>
  <si>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</si>
  <si>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</si>
  <si>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</si>
  <si>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</si>
  <si>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</si>
  <si>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</si>
  <si>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</si>
  <si>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</si>
  <si>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</si>
  <si>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</si>
  <si>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</si>
  <si>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</si>
  <si>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</si>
  <si>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</si>
  <si>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</si>
  <si>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</si>
  <si>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</si>
  <si>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</si>
  <si>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</si>
  <si>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</si>
  <si>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</si>
  <si>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</si>
  <si>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</si>
  <si>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</si>
  <si>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</si>
  <si>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</si>
  <si>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</si>
  <si>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</si>
  <si>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</si>
  <si>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</si>
  <si>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</si>
  <si>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</si>
  <si>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</si>
  <si>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</si>
  <si>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</si>
  <si>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</si>
  <si>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</si>
  <si>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</si>
  <si>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</si>
  <si>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</si>
  <si>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</si>
  <si>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</si>
  <si>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</si>
  <si>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</si>
  <si>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</si>
  <si>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</si>
  <si>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</si>
  <si>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</si>
  <si>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</si>
  <si>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</si>
  <si>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</si>
  <si>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</si>
  <si>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</si>
  <si>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</si>
  <si>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</si>
  <si>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</si>
  <si>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</si>
  <si>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</si>
  <si>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</si>
  <si>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</si>
  <si>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</si>
  <si>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</si>
  <si>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</si>
  <si>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</si>
  <si>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</si>
  <si>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</si>
  <si>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</si>
  <si>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</si>
  <si>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</si>
  <si>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</si>
  <si>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</si>
  <si>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</si>
  <si>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</si>
  <si>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</si>
  <si>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</si>
  <si>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</si>
  <si>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</si>
  <si>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</si>
  <si>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</si>
  <si>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</si>
  <si>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</si>
  <si>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</si>
  <si>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</si>
  <si>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</si>
  <si>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</si>
  <si>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</si>
  <si>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</si>
  <si>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</si>
  <si>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</si>
  <si>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</si>
  <si>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</si>
  <si>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</si>
  <si>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</si>
  <si>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</si>
  <si>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</si>
  <si>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</si>
  <si>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</si>
  <si>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</si>
  <si>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</si>
  <si>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</si>
  <si>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</si>
  <si>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</si>
  <si>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</si>
  <si>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</si>
  <si>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</si>
  <si>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</si>
  <si>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</si>
  <si>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</si>
  <si>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</si>
  <si>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</si>
  <si>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</si>
  <si>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</si>
  <si>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</si>
  <si>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</si>
  <si>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</si>
  <si>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</si>
  <si>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</si>
  <si>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</si>
  <si>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</si>
  <si>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</si>
  <si>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</si>
  <si>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</si>
  <si>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</si>
  <si>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</si>
  <si>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</si>
  <si>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</si>
  <si>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</si>
  <si>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</si>
  <si>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</si>
  <si>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</si>
  <si>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</si>
  <si>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</si>
  <si>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</si>
  <si>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</si>
  <si>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</si>
  <si>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</si>
  <si>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</si>
  <si>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</si>
  <si>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</si>
  <si>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</si>
  <si>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</si>
  <si>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</si>
  <si>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</si>
  <si>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</si>
  <si>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</si>
  <si>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</si>
  <si>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</si>
  <si>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</si>
  <si>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</si>
  <si>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</si>
  <si>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</si>
  <si>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</si>
  <si>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</si>
  <si>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</si>
  <si>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</si>
  <si>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</si>
  <si>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</si>
  <si>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</si>
  <si>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</si>
  <si>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</si>
  <si>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</si>
  <si>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</si>
  <si>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</si>
  <si>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</si>
  <si>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</si>
  <si>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</si>
  <si>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</si>
  <si>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</si>
  <si>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</si>
  <si>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</si>
  <si>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</si>
  <si>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</si>
  <si>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</si>
  <si>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</si>
  <si>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</si>
  <si>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</si>
  <si>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</si>
  <si>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</si>
  <si>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</si>
  <si>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</si>
  <si>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</si>
  <si>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</si>
  <si>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</si>
  <si>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</si>
  <si>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</si>
  <si>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</si>
  <si>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</si>
  <si>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</si>
  <si>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</si>
  <si>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</si>
  <si>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</si>
  <si>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</si>
  <si>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</si>
  <si>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</si>
  <si>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</si>
  <si>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</si>
  <si>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</si>
  <si>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</si>
  <si>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</si>
  <si>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</si>
  <si>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</si>
  <si>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</si>
  <si>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</si>
  <si>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</si>
  <si>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</si>
  <si>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</si>
  <si>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</si>
  <si>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</si>
  <si>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</si>
  <si>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</si>
  <si>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</si>
  <si>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</si>
  <si>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</si>
  <si>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</si>
  <si>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</si>
  <si>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</si>
  <si>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</si>
  <si>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</si>
  <si>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</si>
  <si>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</si>
  <si>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</si>
  <si>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</si>
  <si>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</si>
  <si>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</si>
  <si>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</si>
  <si>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</si>
  <si>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</si>
  <si>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</si>
  <si>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</si>
  <si>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</si>
  <si>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</si>
  <si>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</si>
  <si>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</si>
  <si>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</si>
  <si>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</si>
  <si>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</si>
  <si>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</si>
  <si>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</si>
  <si>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</si>
  <si>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</si>
  <si>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</si>
  <si>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</si>
  <si>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</si>
  <si>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</si>
  <si>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</si>
  <si>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</si>
  <si>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</si>
  <si>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</si>
  <si>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</si>
  <si>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</si>
  <si>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</si>
  <si>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</si>
  <si>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</si>
  <si>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</si>
  <si>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</si>
  <si>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</si>
  <si>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</si>
  <si>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</si>
  <si>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</si>
  <si>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</si>
  <si>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</si>
  <si>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</si>
  <si>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</si>
  <si>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</si>
  <si>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</si>
  <si>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</si>
  <si>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</si>
  <si>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</si>
  <si>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</si>
  <si>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</si>
  <si>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</si>
  <si>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</si>
  <si>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</si>
  <si>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</si>
  <si>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</si>
  <si>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</si>
  <si>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</si>
  <si>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</si>
  <si>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</si>
  <si>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</si>
  <si>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</si>
  <si>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</si>
  <si>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</si>
  <si>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</si>
  <si>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</si>
  <si>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</si>
  <si>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</si>
  <si>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</si>
  <si>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</si>
  <si>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</si>
  <si>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</si>
  <si>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</si>
  <si>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</si>
  <si>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</si>
  <si>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</si>
  <si>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</si>
  <si>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</si>
  <si>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</si>
  <si>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</si>
  <si>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</si>
  <si>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</si>
  <si>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</si>
  <si>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</si>
  <si>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</si>
  <si>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</si>
  <si>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</si>
  <si>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</si>
  <si>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</si>
  <si>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</si>
  <si>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</si>
  <si>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</si>
  <si>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</si>
  <si>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</si>
  <si>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</si>
  <si>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</si>
  <si>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</si>
  <si>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</si>
  <si>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</si>
  <si>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</si>
  <si>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</si>
  <si>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</si>
  <si>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</si>
  <si>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</si>
  <si>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</si>
  <si>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</si>
  <si>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</si>
  <si>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</si>
  <si>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</si>
  <si>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</si>
  <si>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</si>
  <si>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</si>
  <si>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</si>
  <si>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</si>
  <si>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</si>
  <si>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</si>
  <si>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</si>
  <si>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</si>
  <si>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</si>
  <si>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</si>
  <si>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</si>
  <si>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</si>
  <si>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</si>
  <si>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</si>
  <si>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</si>
  <si>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</si>
  <si>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</si>
  <si>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</si>
  <si>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</si>
  <si>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</si>
  <si>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</si>
  <si>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</si>
  <si>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</si>
  <si>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</si>
  <si>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</si>
  <si>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</si>
  <si>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</si>
  <si>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</si>
  <si>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</si>
  <si>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</si>
  <si>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</si>
  <si>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</si>
  <si>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</si>
  <si>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</si>
  <si>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</si>
  <si>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</si>
  <si>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</si>
  <si>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</si>
  <si>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</si>
  <si>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</si>
  <si>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</si>
  <si>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</si>
  <si>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</si>
  <si>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</si>
  <si>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</si>
  <si>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</si>
  <si>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</si>
  <si>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</si>
  <si>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</si>
  <si>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</si>
  <si>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</si>
  <si>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</si>
  <si>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</si>
  <si>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</si>
  <si>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</si>
  <si>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</si>
  <si>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</si>
  <si>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</si>
  <si>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</si>
  <si>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</si>
  <si>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</si>
  <si>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</si>
  <si>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</si>
  <si>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</si>
  <si>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</si>
  <si>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</si>
  <si>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</si>
  <si>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</si>
  <si>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</si>
  <si>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</si>
  <si>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</si>
  <si>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</si>
  <si>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</si>
  <si>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</si>
  <si>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</si>
  <si>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</si>
  <si>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</si>
  <si>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</si>
  <si>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</si>
  <si>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</si>
  <si>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</si>
  <si>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</si>
  <si>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</si>
  <si>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</si>
  <si>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</si>
  <si>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</si>
  <si>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</si>
  <si>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</si>
  <si>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</si>
  <si>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</si>
  <si>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</si>
  <si>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</si>
  <si>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</si>
  <si>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</si>
  <si>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</si>
  <si>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</si>
  <si>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</si>
  <si>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</si>
  <si>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</si>
  <si>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</si>
  <si>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</si>
  <si>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</si>
  <si>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</si>
  <si>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</si>
  <si>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</si>
  <si>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</si>
  <si>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</si>
  <si>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</si>
  <si>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</si>
  <si>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</si>
  <si>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</si>
  <si>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</si>
  <si>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</si>
  <si>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</si>
  <si>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</si>
  <si>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</si>
  <si>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</si>
  <si>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</si>
  <si>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</si>
  <si>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</si>
  <si>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</si>
  <si>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</si>
  <si>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</si>
  <si>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</si>
  <si>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</si>
  <si>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</si>
  <si>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</si>
  <si>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</si>
  <si>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</si>
  <si>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</si>
  <si>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</si>
  <si>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</si>
  <si>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</si>
  <si>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</si>
  <si>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</si>
  <si>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</si>
  <si>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</si>
  <si>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</si>
  <si>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</si>
  <si>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</si>
  <si>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</si>
  <si>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</si>
  <si>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</si>
  <si>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</si>
  <si>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</si>
  <si>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</si>
  <si>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</si>
  <si>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</si>
  <si>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</si>
  <si>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</si>
  <si>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</si>
  <si>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</si>
  <si>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</si>
  <si>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</si>
  <si>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</si>
  <si>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</si>
  <si>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</si>
  <si>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</si>
  <si>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</si>
  <si>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</si>
  <si>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</si>
  <si>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</si>
  <si>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</si>
  <si>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</si>
  <si>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</si>
  <si>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</si>
  <si>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</si>
  <si>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</si>
  <si>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</si>
  <si>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</si>
  <si>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</si>
  <si>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</si>
  <si>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</si>
  <si>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</si>
  <si>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</si>
  <si>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</si>
  <si>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</si>
  <si>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</si>
  <si>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</si>
  <si>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</si>
  <si>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</si>
  <si>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</si>
  <si>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</si>
  <si>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</si>
  <si>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</si>
  <si>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</si>
  <si>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</si>
  <si>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</si>
  <si>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</si>
  <si>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</si>
  <si>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</si>
  <si>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</si>
  <si>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</si>
  <si>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</si>
  <si>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</si>
  <si>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</si>
  <si>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</si>
  <si>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</si>
  <si>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</si>
  <si>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</si>
  <si>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</si>
  <si>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</si>
  <si>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</si>
  <si>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</si>
  <si>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</si>
  <si>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</si>
  <si>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</si>
  <si>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</si>
  <si>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</si>
  <si>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</si>
  <si>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</si>
  <si>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</si>
  <si>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</si>
  <si>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</si>
  <si>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</si>
  <si>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</si>
  <si>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</si>
  <si>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</si>
  <si>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</si>
  <si>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</si>
  <si>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</si>
  <si>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</si>
  <si>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</si>
  <si>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</si>
  <si>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</si>
  <si>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</si>
  <si>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</si>
  <si>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</si>
  <si>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</si>
  <si>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</si>
  <si>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</si>
  <si>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</si>
  <si>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</si>
  <si>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</si>
  <si>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</si>
  <si>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</si>
  <si>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</si>
  <si>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</si>
  <si>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</si>
  <si>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</si>
  <si>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</si>
  <si>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</si>
  <si>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</si>
  <si>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</si>
  <si>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</si>
  <si>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</si>
  <si>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</si>
  <si>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</si>
  <si>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</si>
  <si>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</si>
  <si>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</si>
  <si>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</si>
  <si>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</si>
  <si>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</si>
  <si>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</si>
  <si>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</si>
  <si>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</si>
  <si>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</si>
  <si>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</si>
  <si>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</si>
  <si>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</si>
  <si>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</si>
  <si>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</si>
  <si>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</si>
  <si>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</si>
  <si>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</si>
  <si>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</si>
  <si>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</si>
  <si>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</si>
  <si>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</si>
  <si>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</si>
  <si>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</si>
  <si>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</si>
  <si>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</si>
  <si>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</si>
  <si>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</si>
  <si>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</si>
  <si>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</si>
  <si>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</si>
  <si>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</si>
  <si>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</si>
  <si>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</si>
  <si>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</si>
  <si>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</si>
  <si>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</si>
  <si>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</si>
  <si>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</si>
  <si>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</si>
  <si>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</si>
  <si>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</si>
  <si>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</si>
  <si>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</si>
  <si>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</si>
  <si>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</si>
  <si>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</si>
  <si>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</si>
  <si>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</si>
  <si>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</si>
  <si>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</si>
  <si>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</si>
  <si>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</si>
  <si>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</si>
  <si>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</si>
  <si>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</si>
  <si>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</si>
  <si>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</si>
  <si>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</si>
  <si>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</si>
  <si>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</si>
  <si>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</si>
  <si>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</si>
  <si>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</si>
  <si>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</si>
  <si>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</si>
  <si>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</si>
  <si>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</si>
  <si>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</si>
  <si>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</si>
  <si>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</si>
  <si>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</si>
  <si>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</si>
  <si>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</si>
  <si>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</si>
  <si>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</si>
  <si>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</si>
  <si>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</si>
  <si>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</si>
  <si>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</si>
  <si>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</si>
  <si>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</si>
  <si>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</si>
  <si>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</si>
  <si>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</si>
  <si>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</si>
  <si>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</si>
  <si>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</si>
  <si>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</si>
  <si>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</si>
  <si>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</si>
  <si>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</si>
  <si>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</si>
  <si>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</si>
  <si>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</si>
  <si>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</si>
  <si>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</si>
  <si>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</si>
  <si>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</si>
  <si>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</si>
  <si>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</si>
  <si>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</si>
  <si>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</si>
  <si>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</si>
  <si>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</si>
  <si>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</si>
  <si>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</si>
  <si>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</si>
  <si>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</si>
  <si>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</si>
  <si>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</si>
  <si>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</si>
  <si>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</si>
  <si>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</si>
  <si>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</si>
  <si>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</si>
  <si>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</si>
  <si>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</si>
  <si>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</si>
  <si>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</si>
  <si>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</si>
  <si>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</si>
  <si>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</si>
  <si>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</si>
  <si>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</si>
  <si>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</si>
  <si>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</si>
  <si>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</si>
  <si>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</si>
  <si>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</si>
  <si>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</si>
  <si>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</si>
  <si>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</si>
  <si>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</si>
  <si>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</si>
  <si>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</si>
  <si>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</si>
  <si>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</si>
  <si>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</si>
  <si>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</si>
  <si>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</si>
  <si>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</si>
  <si>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</si>
  <si>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</si>
  <si>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</si>
  <si>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</si>
  <si>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</si>
  <si>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</si>
  <si>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</si>
  <si>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</si>
  <si>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</si>
  <si>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</si>
  <si>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</si>
  <si>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</si>
  <si>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</si>
  <si>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</si>
  <si>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</si>
  <si>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</si>
  <si>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</si>
  <si>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</si>
  <si>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</si>
  <si>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</si>
  <si>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</si>
  <si>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</si>
  <si>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</si>
  <si>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</si>
  <si>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</si>
  <si>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</si>
  <si>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</si>
  <si>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</si>
  <si>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</si>
  <si>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</si>
  <si>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</si>
  <si>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</si>
  <si>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</si>
  <si>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</si>
  <si>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</si>
  <si>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</si>
  <si>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</si>
  <si>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</si>
  <si>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</si>
  <si>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</si>
  <si>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</si>
  <si>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</si>
  <si>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</si>
  <si>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</si>
  <si>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</si>
  <si>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</si>
  <si>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</si>
  <si>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</si>
  <si>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</si>
  <si>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</si>
  <si>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</si>
  <si>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</si>
  <si>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</si>
  <si>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</si>
  <si>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</si>
  <si>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</si>
  <si>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</si>
  <si>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</si>
  <si>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</si>
  <si>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</si>
  <si>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</si>
  <si>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</si>
  <si>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</si>
  <si>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</si>
  <si>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</si>
  <si>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</si>
  <si>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</si>
  <si>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</si>
  <si>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</si>
  <si>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</si>
  <si>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</si>
  <si>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</si>
  <si>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</si>
  <si>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</si>
  <si>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</si>
  <si>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</si>
  <si>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</si>
  <si>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</si>
  <si>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</si>
  <si>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</si>
  <si>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</si>
  <si>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</si>
  <si>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</si>
  <si>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</si>
  <si>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</si>
  <si>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</si>
  <si>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</si>
  <si>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</si>
  <si>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</si>
  <si>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</si>
  <si>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</si>
  <si>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</si>
  <si>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</si>
  <si>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</si>
  <si>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</si>
  <si>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</si>
  <si>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</si>
  <si>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</si>
  <si>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</si>
  <si>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</si>
  <si>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</si>
  <si>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</si>
  <si>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</si>
  <si>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</si>
  <si>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</si>
  <si>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</si>
  <si>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</si>
  <si>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</si>
  <si>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</si>
  <si>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</si>
  <si>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</si>
  <si>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</si>
  <si>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</si>
  <si>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</si>
  <si>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</si>
  <si>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</si>
  <si>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</si>
  <si>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</si>
  <si>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</si>
  <si>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</si>
  <si>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</si>
  <si>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</si>
  <si>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</si>
  <si>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</si>
  <si>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</si>
  <si>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</si>
  <si>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</si>
  <si>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</si>
  <si>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</si>
  <si>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</si>
  <si>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</si>
  <si>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</si>
  <si>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</si>
  <si>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</si>
  <si>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</si>
  <si>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</si>
  <si>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</si>
  <si>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</si>
  <si>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</si>
  <si>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</si>
  <si>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</si>
  <si>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</si>
  <si>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</si>
  <si>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</si>
  <si>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</si>
  <si>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</si>
  <si>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</si>
  <si>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</si>
  <si>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</si>
  <si>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</si>
  <si>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</si>
  <si>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</si>
  <si>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</si>
  <si>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</si>
  <si>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</si>
  <si>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</si>
  <si>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</si>
  <si>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</si>
  <si>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</si>
  <si>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</si>
  <si>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</si>
  <si>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</si>
  <si>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</si>
  <si>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</si>
  <si>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</si>
  <si>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</si>
  <si>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</si>
  <si>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</si>
  <si>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</si>
  <si>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</si>
  <si>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</si>
  <si>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</si>
  <si>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</si>
  <si>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</si>
  <si>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</si>
  <si>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</si>
  <si>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</si>
  <si>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</si>
  <si>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</si>
  <si>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</si>
  <si>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</si>
  <si>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</si>
  <si>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</si>
  <si>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</si>
  <si>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</si>
  <si>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</si>
  <si>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</si>
  <si>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</si>
  <si>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</si>
  <si>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</si>
  <si>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</si>
  <si>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</si>
  <si>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</si>
  <si>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</si>
  <si>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</si>
  <si>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</si>
  <si>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</si>
  <si>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</si>
  <si>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</si>
  <si>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</si>
  <si>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</si>
  <si>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</si>
  <si>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</si>
  <si>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</si>
  <si>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</si>
  <si>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</si>
  <si>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</si>
  <si>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</si>
  <si>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</si>
  <si>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</si>
  <si>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</si>
  <si>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</si>
  <si>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</si>
  <si>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</si>
  <si>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</si>
  <si>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</si>
  <si>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</si>
  <si>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</si>
  <si>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</si>
  <si>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</si>
  <si>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</si>
  <si>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</si>
  <si>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</si>
  <si>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</si>
  <si>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</si>
  <si>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</si>
  <si>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</si>
  <si>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</si>
  <si>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</si>
  <si>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</si>
  <si>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</si>
  <si>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</si>
  <si>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</si>
  <si>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</si>
  <si>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</si>
  <si>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</si>
  <si>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</si>
  <si>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</si>
  <si>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</si>
  <si>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</si>
  <si>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</si>
  <si>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</si>
  <si>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</si>
  <si>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</si>
  <si>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</si>
  <si>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</si>
  <si>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</si>
  <si>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</si>
  <si>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</si>
  <si>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</si>
  <si>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</si>
  <si>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</si>
  <si>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</si>
  <si>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</si>
  <si>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</si>
  <si>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</si>
  <si>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</si>
  <si>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</si>
  <si>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</si>
  <si>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</si>
  <si>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</si>
  <si>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</si>
  <si>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</si>
  <si>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</si>
  <si>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</si>
  <si>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</si>
  <si>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</si>
  <si>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</si>
  <si>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</si>
  <si>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</si>
  <si>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</si>
  <si>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</si>
  <si>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</si>
  <si>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</si>
  <si>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</si>
  <si>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</si>
  <si>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</si>
  <si>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</si>
  <si>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</si>
  <si>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</si>
  <si>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</si>
  <si>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</si>
  <si>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</si>
  <si>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</si>
  <si>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</si>
  <si>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</si>
  <si>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</si>
  <si>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</si>
  <si>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</si>
  <si>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</si>
  <si>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</si>
  <si>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</si>
  <si>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</si>
  <si>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</si>
  <si>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</si>
  <si>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</si>
  <si>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</si>
  <si>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</si>
  <si>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</si>
  <si>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</si>
  <si>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</si>
  <si>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</si>
  <si>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</si>
  <si>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</si>
  <si>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</si>
  <si>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</si>
  <si>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</si>
  <si>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</si>
  <si>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</si>
  <si>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</si>
  <si>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</si>
  <si>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</si>
  <si>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</si>
  <si>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</si>
  <si>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</si>
  <si>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</si>
  <si>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</si>
  <si>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</si>
  <si>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</si>
  <si>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</si>
  <si>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</si>
  <si>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</si>
  <si>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</si>
  <si>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</si>
  <si>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</si>
  <si>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</si>
  <si>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</si>
  <si>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</si>
  <si>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</si>
  <si>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</si>
  <si>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</si>
  <si>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</si>
  <si>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</si>
  <si>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</si>
  <si>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</si>
  <si>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</si>
  <si>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</si>
  <si>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</si>
  <si>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</si>
  <si>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</si>
  <si>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</si>
  <si>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</si>
  <si>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</si>
  <si>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</si>
  <si>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</si>
  <si>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</si>
  <si>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</si>
  <si>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</si>
  <si>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</si>
  <si>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</si>
  <si>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</si>
  <si>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</si>
  <si>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</si>
  <si>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</si>
  <si>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</si>
  <si>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</si>
  <si>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</si>
  <si>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</si>
  <si>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</si>
  <si>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</si>
  <si>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</si>
  <si>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</si>
  <si>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</si>
  <si>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</si>
  <si>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</si>
  <si>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</si>
  <si>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</si>
  <si>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</si>
  <si>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</si>
  <si>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</si>
  <si>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</si>
  <si>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</si>
  <si>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</si>
  <si>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</si>
  <si>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</si>
  <si>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</si>
  <si>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</si>
  <si>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</si>
  <si>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</si>
  <si>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</si>
  <si>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</si>
  <si>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</si>
  <si>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</si>
  <si>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</si>
  <si>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</si>
  <si>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</si>
  <si>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</si>
  <si>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</si>
  <si>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</si>
  <si>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</si>
  <si>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</si>
  <si>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</si>
  <si>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</si>
  <si>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</si>
  <si>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</si>
  <si>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</si>
  <si>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</si>
  <si>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</si>
  <si>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</si>
  <si>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</si>
  <si>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</si>
  <si>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</si>
  <si>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</si>
  <si>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</si>
  <si>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</si>
  <si>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</si>
  <si>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</si>
  <si>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</si>
  <si>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</si>
  <si>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</si>
  <si>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</si>
  <si>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</si>
  <si>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</si>
  <si>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</si>
  <si>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</si>
  <si>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</si>
  <si>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</si>
  <si>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</si>
  <si>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</si>
  <si>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</si>
  <si>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</si>
  <si>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</si>
  <si>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</si>
  <si>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</si>
  <si>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</si>
  <si>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</si>
  <si>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</si>
  <si>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</si>
  <si>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</si>
  <si>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</si>
  <si>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</si>
  <si>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</si>
  <si>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</si>
  <si>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</si>
  <si>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</si>
  <si>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</si>
  <si>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</si>
  <si>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</si>
  <si>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</si>
  <si>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</si>
  <si>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</si>
  <si>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</si>
  <si>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</si>
  <si>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</si>
  <si>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</si>
  <si>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</si>
  <si>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</si>
  <si>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</si>
  <si>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</si>
  <si>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</si>
  <si>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</si>
  <si>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</si>
  <si>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</si>
  <si>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</si>
  <si>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</si>
  <si>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</si>
  <si>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</si>
  <si>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</si>
  <si>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</si>
  <si>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</si>
  <si>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</si>
  <si>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</si>
  <si>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</si>
  <si>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</si>
  <si>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</si>
  <si>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</si>
  <si>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</si>
  <si>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</si>
  <si>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</si>
  <si>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</si>
  <si>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</si>
  <si>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</si>
  <si>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</si>
  <si>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</si>
  <si>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</si>
  <si>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</si>
  <si>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</si>
  <si>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</si>
  <si>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</si>
  <si>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</si>
  <si>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</si>
  <si>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</si>
  <si>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</si>
  <si>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</si>
  <si>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</si>
  <si>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</si>
  <si>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</si>
  <si>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</si>
  <si>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</si>
  <si>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</si>
  <si>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</si>
  <si>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</si>
  <si>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</si>
  <si>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</si>
  <si>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</si>
  <si>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</si>
  <si>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</si>
  <si>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</si>
  <si>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</si>
  <si>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</si>
  <si>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</si>
  <si>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</si>
  <si>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</si>
  <si>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</si>
  <si>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</si>
  <si>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</si>
  <si>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</si>
  <si>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</si>
  <si>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</si>
  <si>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</si>
  <si>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</si>
  <si>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</si>
  <si>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</si>
  <si>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</si>
  <si>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</si>
  <si>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</si>
  <si>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</si>
  <si>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</si>
  <si>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</si>
  <si>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</si>
  <si>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</si>
  <si>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</si>
  <si>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</si>
  <si>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</si>
  <si>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</si>
  <si>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</si>
  <si>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</si>
  <si>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</si>
  <si>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</si>
  <si>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</si>
  <si>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</si>
  <si>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</si>
  <si>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</si>
  <si>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</si>
  <si>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</si>
  <si>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</si>
  <si>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</si>
  <si>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</si>
  <si>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</si>
  <si>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</si>
  <si>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</si>
  <si>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</si>
  <si>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</si>
  <si>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</si>
  <si>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</si>
  <si>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</si>
  <si>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</si>
  <si>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</si>
  <si>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</si>
  <si>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</si>
  <si>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</si>
  <si>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</si>
  <si>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</si>
  <si>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</si>
  <si>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</si>
  <si>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</si>
  <si>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</si>
  <si>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</si>
  <si>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</si>
  <si>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</si>
  <si>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</si>
  <si>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</si>
  <si>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</si>
  <si>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</si>
  <si>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</si>
  <si>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</si>
  <si>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</si>
  <si>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</si>
  <si>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</si>
  <si>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</si>
  <si>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</si>
  <si>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</si>
  <si>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</si>
  <si>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</si>
  <si>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</si>
  <si>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</si>
  <si>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</si>
  <si>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</si>
  <si>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</si>
  <si>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</si>
  <si>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</si>
  <si>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</si>
  <si>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</si>
  <si>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</si>
  <si>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</si>
  <si>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</si>
  <si>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</si>
  <si>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</si>
  <si>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</si>
  <si>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</si>
  <si>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</si>
  <si>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</si>
  <si>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</si>
  <si>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</si>
  <si>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</si>
  <si>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</si>
  <si>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</si>
  <si>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</si>
  <si>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</si>
  <si>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</si>
  <si>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</si>
  <si>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</si>
  <si>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</si>
  <si>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</si>
  <si>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</si>
  <si>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</si>
  <si>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</si>
  <si>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</si>
  <si>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</si>
  <si>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</si>
  <si>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</si>
  <si>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</si>
  <si>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</si>
  <si>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</si>
  <si>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</si>
  <si>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</si>
  <si>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</si>
  <si>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</si>
  <si>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</si>
  <si>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</si>
  <si>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</si>
  <si>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</si>
  <si>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</si>
  <si>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</si>
  <si>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</si>
  <si>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</si>
  <si>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</si>
  <si>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</si>
  <si>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</si>
  <si>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</si>
  <si>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</si>
  <si>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</si>
  <si>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</si>
  <si>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</si>
  <si>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</si>
  <si>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</si>
  <si>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</si>
  <si>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</si>
  <si>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</si>
  <si>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</si>
  <si>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</si>
  <si>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</si>
  <si>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</si>
  <si>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</si>
  <si>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</si>
  <si>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</si>
  <si>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</si>
  <si>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</si>
  <si>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</si>
  <si>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</si>
  <si>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</si>
  <si>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</si>
  <si>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</si>
  <si>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</si>
  <si>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</si>
  <si>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</si>
  <si>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</si>
  <si>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</si>
  <si>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</si>
  <si>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</si>
  <si>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</si>
  <si>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</si>
  <si>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</si>
  <si>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</si>
  <si>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</si>
  <si>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</si>
  <si>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</si>
  <si>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</si>
  <si>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</si>
  <si>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</si>
  <si>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</si>
  <si>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</si>
  <si>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</si>
  <si>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</si>
  <si>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</si>
  <si>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</si>
  <si>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</si>
  <si>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</si>
  <si>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</si>
  <si>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</si>
  <si>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</si>
  <si>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</si>
  <si>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</si>
  <si>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</si>
  <si>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</si>
  <si>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</si>
  <si>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</si>
  <si>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</si>
  <si>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</si>
  <si>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</si>
  <si>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</si>
  <si>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</si>
  <si>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</si>
  <si>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</si>
  <si>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</si>
  <si>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</si>
  <si>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</si>
  <si>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</si>
  <si>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</si>
  <si>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</si>
  <si>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</si>
  <si>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</si>
  <si>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</si>
  <si>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</si>
  <si>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</si>
  <si>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</si>
  <si>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</si>
  <si>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</si>
  <si>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</si>
  <si>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</si>
  <si>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</si>
  <si>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</si>
  <si>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</si>
  <si>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</si>
  <si>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</si>
  <si>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</si>
  <si>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</si>
  <si>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</si>
  <si>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</si>
  <si>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</si>
  <si>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</si>
  <si>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</si>
  <si>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</si>
  <si>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</si>
  <si>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</si>
  <si>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</si>
  <si>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</si>
  <si>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</si>
  <si>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</si>
  <si>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</si>
  <si>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</si>
  <si>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</si>
  <si>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</si>
  <si>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</si>
  <si>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</si>
  <si>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</si>
  <si>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</si>
  <si>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</si>
  <si>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</si>
  <si>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</si>
  <si>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</si>
  <si>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</si>
  <si>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</si>
  <si>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</si>
  <si>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</si>
  <si>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</si>
  <si>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</si>
  <si>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</si>
  <si>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</si>
  <si>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</si>
  <si>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</si>
  <si>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</si>
  <si>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</si>
  <si>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</si>
  <si>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</si>
  <si>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</si>
  <si>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</si>
  <si>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</si>
  <si>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</si>
  <si>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</si>
  <si>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</si>
  <si>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</si>
  <si>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</si>
  <si>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</si>
  <si>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</si>
  <si>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</si>
  <si>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</si>
  <si>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</si>
  <si>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</si>
  <si>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</si>
  <si>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</si>
  <si>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</si>
  <si>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</si>
  <si>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</si>
  <si>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</si>
  <si>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</si>
  <si>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</si>
  <si>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</si>
  <si>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</si>
  <si>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</si>
  <si>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</si>
  <si>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</si>
  <si>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</si>
  <si>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</si>
  <si>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</si>
  <si>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</si>
  <si>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</si>
  <si>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</si>
  <si>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</si>
  <si>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</si>
  <si>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</si>
  <si>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</si>
  <si>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</si>
  <si>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</si>
  <si>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</si>
  <si>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</si>
  <si>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</si>
  <si>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</si>
  <si>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</si>
  <si>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</si>
  <si>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</si>
  <si>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</si>
  <si>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</si>
  <si>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</si>
  <si>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</si>
  <si>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</si>
  <si>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</si>
  <si>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</si>
  <si>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</si>
  <si>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</si>
  <si>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</si>
  <si>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</si>
  <si>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</si>
  <si>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</si>
  <si>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</si>
  <si>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</si>
  <si>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</si>
  <si>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</si>
  <si>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</si>
  <si>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</si>
  <si>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</si>
  <si>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</si>
  <si>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</si>
  <si>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</si>
  <si>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</si>
  <si>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</si>
  <si>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</si>
  <si>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</si>
  <si>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</si>
  <si>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</si>
  <si>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</si>
  <si>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</si>
  <si>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</si>
  <si>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</si>
  <si>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</si>
  <si>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</si>
  <si>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</si>
  <si>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</si>
  <si>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</si>
  <si>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</si>
  <si>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</si>
  <si>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</si>
  <si>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</si>
  <si>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</si>
  <si>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</si>
  <si>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</si>
  <si>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</si>
  <si>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</si>
  <si>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</si>
  <si>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</si>
  <si>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</si>
  <si>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</si>
  <si>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</si>
  <si>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</si>
  <si>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</si>
  <si>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</si>
  <si>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</si>
  <si>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</si>
  <si>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</si>
  <si>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</si>
  <si>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</si>
  <si>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</si>
  <si>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</si>
  <si>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</si>
  <si>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</si>
  <si>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</si>
  <si>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</si>
  <si>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</si>
  <si>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</si>
  <si>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</si>
  <si>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</si>
  <si>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</si>
  <si>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</si>
  <si>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</si>
  <si>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</si>
  <si>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</si>
  <si>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</si>
  <si>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</si>
  <si>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</si>
  <si>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</si>
  <si>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</si>
  <si>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</si>
  <si>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</si>
  <si>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</si>
  <si>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</si>
  <si>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</si>
  <si>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</si>
  <si>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</si>
  <si>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</si>
  <si>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</si>
  <si>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</si>
  <si>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</si>
  <si>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</si>
  <si>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</si>
  <si>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</si>
  <si>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</si>
  <si>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</si>
  <si>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</si>
  <si>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</si>
  <si>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</si>
  <si>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</si>
  <si>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</si>
  <si>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</si>
  <si>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</si>
  <si>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</si>
  <si>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</si>
  <si>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</si>
  <si>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</si>
  <si>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</si>
  <si>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</si>
  <si>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</si>
  <si>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</si>
  <si>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</si>
  <si>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</si>
  <si>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</si>
  <si>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</si>
  <si>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</si>
  <si>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</si>
  <si>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</si>
  <si>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</si>
  <si>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</si>
  <si>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</si>
  <si>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</si>
  <si>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</si>
  <si>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</si>
  <si>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</si>
  <si>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</si>
  <si>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</si>
  <si>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</si>
  <si>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</si>
  <si>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</si>
  <si>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</si>
  <si>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</si>
  <si>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</si>
  <si>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</si>
  <si>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</si>
  <si>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</si>
  <si>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</si>
  <si>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</si>
  <si>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</si>
  <si>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</si>
  <si>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</si>
  <si>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</si>
  <si>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</si>
  <si>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</si>
  <si>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</si>
  <si>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</si>
  <si>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</si>
  <si>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</si>
  <si>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</si>
  <si>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</si>
  <si>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</si>
  <si>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</si>
  <si>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</si>
  <si>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</si>
  <si>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</si>
  <si>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</si>
  <si>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</si>
  <si>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</si>
  <si>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</si>
  <si>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</si>
  <si>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</si>
  <si>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</si>
  <si>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</si>
  <si>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</si>
  <si>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</si>
  <si>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</si>
  <si>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</si>
  <si>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</si>
  <si>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</si>
  <si>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</si>
  <si>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</si>
  <si>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</si>
  <si>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</si>
  <si>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</si>
  <si>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</si>
  <si>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</si>
  <si>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</si>
  <si>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</si>
  <si>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</si>
  <si>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</si>
  <si>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</si>
  <si>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</si>
  <si>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</si>
  <si>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</si>
  <si>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</si>
  <si>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</si>
  <si>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</si>
  <si>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</si>
  <si>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</si>
  <si>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</si>
  <si>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</si>
  <si>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</si>
  <si>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</si>
  <si>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</si>
  <si>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</si>
  <si>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</si>
  <si>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</si>
  <si>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</si>
  <si>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</si>
  <si>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</si>
  <si>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</si>
  <si>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</si>
  <si>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</si>
  <si>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</si>
  <si>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</si>
  <si>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</si>
  <si>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</si>
  <si>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</si>
  <si>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</si>
  <si>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</si>
  <si>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</si>
  <si>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</si>
  <si>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</si>
  <si>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</si>
  <si>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</si>
  <si>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</si>
  <si>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</si>
  <si>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</si>
  <si>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</si>
  <si>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</si>
  <si>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</si>
  <si>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</si>
  <si>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</si>
  <si>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</si>
  <si>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</si>
  <si>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</si>
  <si>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</si>
  <si>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</si>
  <si>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</si>
  <si>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</si>
  <si>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</si>
  <si>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</si>
  <si>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</si>
  <si>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</si>
  <si>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</si>
  <si>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</si>
  <si>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</si>
  <si>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</si>
  <si>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</si>
  <si>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</si>
  <si>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</si>
  <si>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</si>
  <si>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</si>
  <si>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</si>
  <si>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</si>
  <si>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</si>
  <si>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</si>
  <si>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</si>
  <si>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</si>
  <si>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</si>
  <si>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</si>
  <si>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</si>
  <si>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</si>
  <si>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</si>
  <si>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</si>
  <si>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</si>
  <si>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</si>
  <si>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</si>
  <si>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</si>
  <si>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</si>
  <si>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</si>
  <si>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</si>
  <si>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</si>
  <si>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</si>
  <si>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</si>
  <si>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</si>
  <si>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</si>
  <si>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</si>
  <si>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</si>
  <si>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</si>
  <si>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</si>
  <si>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</si>
  <si>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</si>
  <si>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</si>
  <si>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</si>
  <si>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</si>
  <si>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</si>
  <si>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</si>
  <si>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</si>
  <si>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</si>
  <si>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</si>
  <si>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</si>
  <si>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</si>
  <si>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</si>
  <si>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</si>
  <si>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</si>
  <si>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</si>
  <si>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</si>
  <si>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</si>
  <si>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</si>
  <si>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</si>
  <si>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</si>
  <si>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</si>
  <si>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</si>
  <si>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</si>
  <si>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</si>
  <si>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</si>
  <si>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</si>
  <si>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</si>
  <si>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</si>
  <si>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</si>
  <si>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</si>
  <si>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</si>
  <si>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</si>
  <si>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</si>
  <si>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</si>
  <si>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</si>
  <si>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</si>
  <si>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</si>
  <si>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</si>
  <si>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</si>
  <si>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</si>
  <si>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</si>
  <si>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</si>
  <si>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</si>
  <si>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</si>
  <si>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</si>
  <si>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</si>
  <si>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</si>
  <si>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</si>
  <si>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</si>
  <si>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</si>
  <si>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</si>
  <si>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</si>
  <si>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</si>
  <si>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</si>
  <si>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</si>
  <si>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</si>
  <si>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</si>
  <si>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</si>
  <si>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</si>
  <si>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</si>
  <si>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</si>
  <si>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</si>
  <si>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</si>
  <si>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</si>
  <si>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</si>
  <si>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</si>
  <si>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</si>
  <si>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</si>
  <si>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</si>
  <si>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</si>
  <si>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</si>
  <si>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</si>
  <si>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</si>
  <si>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</si>
  <si>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</si>
  <si>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</si>
  <si>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</si>
  <si>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</si>
  <si>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</si>
  <si>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</si>
  <si>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</si>
  <si>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</si>
  <si>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</si>
  <si>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</si>
  <si>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</si>
  <si>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</si>
  <si>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</si>
  <si>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</si>
  <si>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</si>
  <si>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</si>
  <si>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</si>
  <si>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</si>
  <si>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</si>
  <si>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</si>
  <si>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</si>
  <si>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</si>
  <si>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</si>
  <si>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</si>
  <si>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</si>
  <si>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</si>
  <si>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</si>
  <si>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</si>
  <si>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</si>
  <si>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</si>
  <si>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</si>
  <si>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</si>
  <si>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</si>
  <si>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</si>
  <si>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</si>
  <si>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</si>
  <si>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</si>
  <si>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</si>
  <si>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</si>
  <si>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</si>
  <si>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</si>
  <si>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</si>
  <si>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</si>
  <si>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</si>
  <si>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</si>
  <si>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</si>
  <si>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</si>
  <si>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</si>
  <si>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</si>
  <si>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</si>
  <si>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</si>
  <si>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</si>
  <si>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</si>
  <si>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</si>
  <si>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</si>
  <si>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</si>
  <si>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</si>
  <si>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</si>
  <si>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</si>
  <si>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</si>
  <si>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</si>
  <si>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</si>
  <si>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</si>
  <si>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</si>
  <si>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</si>
  <si>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</si>
  <si>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</si>
  <si>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</si>
  <si>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</si>
  <si>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</si>
  <si>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</si>
  <si>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</si>
  <si>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</si>
  <si>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</si>
  <si>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</si>
  <si>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</si>
  <si>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</si>
  <si>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</si>
  <si>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</si>
  <si>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</si>
  <si>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</si>
  <si>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</si>
  <si>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</si>
  <si>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</si>
  <si>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</si>
  <si>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</si>
  <si>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</si>
  <si>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</si>
  <si>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</si>
  <si>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</si>
  <si>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</si>
  <si>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</si>
  <si>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</si>
  <si>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</si>
  <si>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</si>
  <si>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</si>
  <si>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</si>
  <si>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</si>
  <si>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</si>
  <si>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</si>
  <si>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</si>
  <si>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</si>
  <si>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</si>
  <si>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</si>
  <si>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</si>
  <si>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</si>
  <si>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</si>
  <si>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</si>
  <si>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</si>
  <si>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</si>
  <si>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</si>
  <si>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</si>
  <si>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</si>
  <si>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</si>
  <si>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</si>
  <si>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</si>
  <si>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</si>
  <si>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</si>
  <si>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</si>
  <si>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</si>
  <si>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</si>
  <si>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</si>
  <si>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</si>
  <si>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</si>
  <si>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</si>
  <si>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</si>
  <si>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</si>
  <si>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</si>
  <si>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</si>
  <si>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</si>
  <si>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</si>
  <si>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</si>
  <si>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</si>
  <si>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</si>
  <si>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</si>
  <si>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</si>
  <si>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</si>
  <si>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</si>
  <si>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</si>
  <si>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</si>
  <si>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</si>
  <si>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</si>
  <si>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</si>
  <si>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</si>
  <si>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</si>
  <si>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</si>
  <si>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</si>
  <si>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</si>
  <si>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</si>
  <si>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</si>
  <si>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</si>
  <si>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</si>
  <si>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</si>
  <si>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</si>
  <si>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</si>
  <si>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</si>
  <si>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</si>
  <si>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</si>
  <si>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</si>
  <si>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</si>
  <si>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</si>
  <si>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</si>
  <si>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</si>
  <si>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</si>
  <si>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</si>
  <si>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</si>
  <si>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</si>
  <si>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</si>
  <si>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</si>
  <si>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</si>
  <si>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</si>
  <si>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</si>
  <si>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</si>
  <si>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</si>
  <si>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</si>
  <si>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</si>
  <si>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</si>
  <si>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</si>
  <si>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</si>
  <si>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</si>
  <si>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</si>
  <si>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</si>
  <si>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</si>
  <si>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</si>
  <si>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</si>
  <si>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</si>
  <si>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</si>
  <si>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</si>
  <si>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</si>
  <si>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</si>
  <si>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</si>
  <si>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</si>
  <si>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</si>
  <si>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</si>
  <si>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</si>
  <si>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</si>
  <si>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</si>
  <si>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</si>
  <si>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</si>
  <si>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</si>
  <si>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</si>
  <si>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</si>
  <si>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</si>
  <si>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</si>
  <si>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</si>
  <si>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</si>
  <si>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</si>
  <si>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</si>
  <si>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</si>
  <si>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</si>
  <si>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</si>
  <si>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</si>
  <si>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</si>
  <si>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</si>
  <si>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</si>
  <si>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</si>
  <si>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</si>
  <si>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</si>
  <si>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</si>
  <si>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</si>
  <si>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</si>
  <si>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</si>
  <si>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</si>
  <si>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</si>
  <si>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</si>
  <si>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</si>
  <si>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</si>
  <si>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</si>
  <si>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</si>
  <si>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</si>
  <si>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</si>
  <si>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</si>
  <si>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</si>
  <si>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</si>
  <si>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</si>
  <si>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</si>
  <si>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</si>
  <si>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</si>
  <si>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</si>
  <si>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</si>
  <si>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</si>
  <si>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</si>
  <si>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</si>
  <si>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</si>
  <si>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</si>
  <si>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</si>
  <si>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</si>
  <si>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</si>
  <si>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</si>
  <si>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</si>
  <si>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</si>
  <si>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</si>
  <si>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</si>
  <si>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</si>
  <si>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</si>
  <si>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</si>
  <si>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</si>
  <si>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</si>
  <si>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</si>
  <si>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</si>
  <si>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</si>
  <si>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</si>
  <si>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</si>
  <si>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</si>
  <si>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</si>
  <si>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</si>
  <si>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</si>
  <si>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</si>
  <si>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</si>
  <si>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</si>
  <si>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</si>
  <si>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</si>
  <si>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</si>
  <si>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</si>
  <si>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</si>
  <si>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</si>
  <si>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</si>
  <si>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</si>
  <si>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</si>
  <si>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</si>
  <si>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</si>
  <si>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</si>
  <si>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</si>
  <si>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</si>
  <si>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</si>
  <si>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</si>
  <si>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</si>
  <si>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</si>
  <si>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</si>
  <si>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</si>
  <si>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</si>
  <si>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</si>
  <si>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</si>
  <si>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</si>
  <si>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</si>
  <si>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</si>
  <si>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</si>
  <si>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</si>
  <si>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</si>
  <si>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</si>
  <si>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</si>
  <si>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</si>
  <si>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</si>
  <si>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</si>
  <si>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</si>
  <si>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</si>
  <si>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</si>
  <si>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</si>
  <si>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</si>
  <si>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</si>
  <si>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</si>
  <si>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</si>
  <si>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</si>
  <si>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</si>
  <si>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</si>
  <si>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</si>
  <si>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</si>
  <si>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</si>
  <si>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</si>
  <si>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</si>
  <si>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</si>
  <si>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</si>
  <si>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</si>
  <si>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</si>
  <si>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</si>
  <si>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</si>
  <si>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</si>
  <si>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</si>
  <si>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</si>
  <si>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</si>
  <si>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</si>
  <si>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</si>
  <si>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</si>
  <si>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</si>
  <si>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</si>
  <si>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</si>
  <si>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</si>
  <si>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</si>
  <si>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</si>
  <si>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</si>
  <si>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</si>
  <si>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</si>
  <si>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</si>
  <si>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</si>
  <si>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</si>
  <si>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</si>
  <si>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</si>
  <si>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</si>
  <si>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</si>
  <si>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</si>
  <si>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</si>
  <si>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</si>
  <si>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</si>
  <si>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</si>
  <si>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</si>
  <si>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</si>
  <si>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</si>
  <si>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</si>
  <si>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</si>
  <si>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</si>
  <si>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</si>
  <si>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</si>
  <si>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</si>
  <si>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</si>
  <si>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</si>
  <si>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</si>
  <si>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</si>
  <si>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</si>
  <si>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</si>
  <si>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</si>
  <si>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</si>
  <si>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</si>
  <si>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</si>
  <si>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</si>
  <si>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</si>
  <si>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</si>
  <si>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</si>
  <si>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</si>
  <si>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</si>
  <si>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</si>
  <si>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</si>
  <si>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</si>
  <si>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</si>
  <si>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</si>
  <si>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</si>
  <si>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</si>
  <si>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</si>
  <si>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</si>
  <si>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</si>
  <si>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</si>
  <si>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</si>
  <si>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</si>
  <si>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</si>
  <si>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</si>
  <si>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</si>
  <si>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</si>
  <si>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</si>
  <si>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</si>
  <si>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</si>
  <si>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</si>
  <si>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</si>
  <si>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</si>
  <si>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</si>
  <si>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</si>
  <si>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</si>
  <si>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</si>
  <si>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</si>
  <si>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</si>
  <si>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</si>
  <si>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</si>
  <si>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</si>
  <si>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</si>
  <si>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</si>
  <si>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</si>
  <si>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</si>
  <si>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</si>
  <si>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</si>
  <si>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</si>
  <si>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</si>
  <si>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</si>
  <si>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</si>
  <si>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</si>
  <si>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</si>
  <si>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</si>
  <si>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</si>
  <si>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</si>
  <si>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</si>
  <si>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</si>
  <si>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</si>
  <si>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</si>
  <si>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</si>
  <si>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</si>
  <si>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</si>
  <si>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</si>
  <si>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</si>
  <si>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</si>
  <si>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</si>
  <si>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</si>
  <si>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</si>
  <si>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</si>
  <si>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</si>
  <si>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</si>
  <si>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</si>
  <si>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</si>
  <si>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</si>
  <si>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</si>
  <si>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</si>
  <si>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</si>
  <si>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</si>
  <si>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</si>
  <si>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</si>
  <si>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</si>
  <si>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</si>
  <si>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</si>
  <si>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</si>
  <si>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</si>
  <si>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</si>
  <si>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</si>
  <si>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</si>
  <si>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</si>
  <si>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</si>
  <si>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</si>
  <si>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</si>
  <si>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</si>
  <si>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</si>
  <si>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</si>
  <si>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</si>
  <si>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</si>
  <si>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</si>
  <si>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</si>
  <si>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</si>
  <si>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</si>
  <si>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</si>
  <si>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</si>
  <si>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</si>
  <si>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</si>
  <si>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</si>
  <si>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</si>
  <si>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</si>
  <si>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</si>
  <si>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</si>
  <si>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</si>
  <si>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</si>
  <si>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</si>
  <si>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</si>
  <si>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</si>
  <si>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</si>
  <si>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</si>
  <si>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</si>
  <si>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</si>
  <si>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</si>
  <si>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</si>
  <si>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</si>
  <si>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</si>
  <si>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</si>
  <si>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</si>
  <si>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</si>
  <si>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</si>
  <si>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</si>
  <si>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</si>
  <si>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</si>
  <si>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</si>
  <si>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</si>
  <si>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</si>
  <si>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</si>
  <si>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</si>
  <si>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</si>
  <si>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</si>
  <si>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</si>
  <si>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</si>
  <si>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</si>
  <si>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</si>
  <si>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</si>
  <si>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</si>
  <si>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</si>
  <si>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</si>
  <si>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</si>
  <si>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</si>
  <si>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</si>
  <si>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</si>
  <si>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</si>
  <si>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</si>
  <si>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</si>
  <si>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</si>
  <si>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</si>
  <si>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</si>
  <si>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</si>
  <si>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</si>
  <si>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</si>
  <si>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</si>
  <si>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</si>
  <si>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</si>
  <si>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</si>
  <si>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</si>
  <si>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</si>
  <si>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</si>
  <si>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</si>
  <si>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</si>
  <si>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</si>
  <si>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</si>
  <si>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</si>
  <si>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</si>
  <si>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</si>
  <si>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</si>
  <si>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</si>
  <si>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</si>
  <si>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</si>
  <si>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</si>
  <si>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</si>
  <si>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</si>
  <si>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</si>
  <si>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</si>
  <si>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</si>
  <si>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</si>
  <si>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</si>
  <si>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</si>
  <si>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</si>
  <si>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</si>
  <si>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</si>
  <si>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</si>
  <si>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</si>
  <si>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</si>
  <si>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</si>
  <si>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</si>
  <si>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</si>
  <si>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</si>
  <si>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</si>
  <si>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</si>
  <si>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</si>
  <si>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</si>
  <si>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</si>
  <si>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</si>
  <si>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</si>
  <si>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</si>
  <si>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</si>
  <si>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</si>
  <si>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</si>
  <si>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</si>
  <si>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</si>
  <si>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</si>
  <si>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</si>
  <si>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</si>
  <si>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</si>
  <si>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</si>
  <si>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</si>
  <si>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</si>
  <si>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</si>
  <si>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</si>
  <si>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</si>
  <si>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</si>
  <si>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</si>
  <si>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</si>
  <si>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</si>
  <si>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</si>
  <si>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</si>
  <si>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</si>
  <si>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</si>
  <si>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</si>
  <si>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</si>
  <si>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</si>
  <si>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</si>
  <si>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</si>
  <si>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</si>
  <si>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</si>
  <si>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</si>
  <si>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</si>
  <si>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</si>
  <si>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</si>
  <si>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</si>
  <si>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</si>
  <si>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</si>
  <si>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</si>
  <si>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</si>
  <si>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</si>
  <si>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</si>
  <si>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</si>
  <si>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</si>
  <si>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</si>
  <si>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</si>
  <si>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</si>
  <si>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</si>
  <si>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</si>
  <si>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</si>
  <si>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</si>
  <si>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</si>
  <si>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</si>
  <si>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</si>
  <si>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</si>
  <si>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</si>
  <si>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</si>
  <si>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</si>
  <si>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</si>
  <si>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</si>
  <si>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</si>
  <si>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</si>
  <si>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</si>
  <si>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</si>
  <si>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</si>
  <si>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</si>
  <si>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</si>
  <si>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</si>
  <si>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</si>
  <si>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</si>
  <si>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</si>
  <si>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</si>
  <si>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</si>
  <si>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</si>
  <si>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</si>
  <si>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</si>
  <si>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</si>
  <si>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</si>
  <si>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</si>
  <si>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</si>
  <si>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</si>
  <si>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</si>
  <si>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</si>
  <si>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</si>
  <si>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</si>
  <si>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</si>
  <si>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</si>
  <si>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</si>
  <si>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</si>
  <si>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</si>
  <si>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</si>
  <si>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</si>
  <si>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</si>
  <si>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</si>
  <si>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</si>
  <si>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</si>
  <si>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</si>
  <si>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</si>
  <si>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</si>
  <si>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</si>
  <si>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</si>
  <si>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</si>
  <si>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</si>
  <si>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</si>
  <si>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</si>
  <si>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</si>
  <si>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</si>
  <si>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</si>
  <si>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</si>
  <si>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</si>
  <si>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</si>
  <si>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</si>
  <si>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</si>
  <si>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</si>
  <si>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</si>
  <si>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</si>
  <si>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</si>
  <si>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</si>
  <si>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</si>
  <si>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</si>
  <si>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</si>
  <si>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</si>
  <si>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</si>
  <si>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</si>
  <si>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</si>
  <si>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</si>
  <si>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</si>
  <si>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</si>
  <si>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</si>
  <si>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</si>
  <si>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</si>
  <si>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</si>
  <si>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</si>
  <si>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</si>
  <si>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</si>
  <si>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</si>
  <si>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</si>
  <si>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</si>
  <si>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</si>
  <si>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</si>
  <si>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</si>
  <si>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</si>
  <si>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</si>
  <si>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</si>
  <si>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</si>
  <si>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</si>
  <si>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</si>
  <si>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</si>
  <si>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</si>
  <si>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</si>
  <si>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</si>
  <si>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</si>
  <si>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</si>
  <si>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</si>
  <si>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</si>
  <si>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</si>
  <si>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</si>
  <si>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</si>
  <si>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</si>
  <si>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</si>
  <si>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</si>
  <si>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</si>
  <si>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</si>
  <si>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</si>
  <si>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</si>
  <si>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</si>
  <si>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</si>
  <si>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</si>
  <si>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</si>
  <si>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</si>
  <si>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</si>
  <si>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</si>
  <si>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</si>
  <si>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</si>
  <si>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</si>
  <si>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</si>
  <si>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</si>
  <si>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</si>
  <si>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</si>
  <si>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</si>
  <si>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</si>
  <si>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</si>
  <si>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</si>
  <si>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</si>
  <si>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</si>
  <si>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</si>
  <si>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</si>
  <si>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</si>
  <si>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</si>
  <si>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</si>
  <si>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</si>
  <si>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</si>
  <si>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</si>
  <si>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</si>
  <si>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</si>
  <si>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</si>
  <si>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</si>
  <si>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</si>
  <si>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</si>
  <si>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</si>
  <si>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</si>
  <si>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</si>
  <si>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</si>
  <si>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</si>
  <si>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</si>
  <si>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</si>
  <si>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</si>
  <si>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</si>
  <si>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</si>
  <si>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</si>
  <si>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</si>
  <si>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</si>
  <si>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</si>
  <si>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</si>
  <si>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</si>
  <si>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</si>
  <si>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</si>
  <si>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</si>
  <si>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</si>
  <si>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</si>
  <si>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</si>
  <si>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</si>
  <si>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</si>
  <si>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</si>
  <si>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</si>
  <si>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</si>
  <si>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</si>
  <si>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</si>
  <si>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</si>
  <si>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</si>
  <si>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</si>
  <si>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</si>
  <si>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</si>
  <si>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</si>
  <si>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</si>
  <si>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</si>
  <si>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</si>
  <si>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</si>
  <si>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</si>
  <si>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</si>
  <si>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</si>
  <si>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</si>
  <si>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</si>
  <si>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</si>
  <si>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</si>
  <si>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</si>
  <si>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</si>
  <si>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</si>
  <si>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</si>
  <si>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</si>
  <si>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</si>
  <si>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</si>
  <si>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</si>
  <si>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</si>
  <si>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</si>
  <si>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</si>
  <si>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</si>
  <si>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</si>
  <si>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</si>
  <si>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</si>
  <si>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</si>
  <si>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</si>
  <si>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</si>
  <si>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</si>
  <si>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</si>
  <si>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</si>
  <si>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</si>
  <si>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</si>
  <si>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</si>
  <si>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</si>
  <si>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</si>
  <si>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</si>
  <si>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</si>
  <si>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</si>
  <si>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</si>
  <si>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</si>
  <si>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</si>
  <si>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</si>
  <si>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</si>
  <si>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</si>
  <si>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</si>
  <si>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</si>
  <si>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</si>
  <si>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</si>
  <si>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</si>
  <si>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</si>
  <si>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</si>
  <si>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</si>
  <si>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</si>
  <si>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</si>
  <si>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</si>
  <si>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</si>
  <si>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</si>
  <si>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</si>
  <si>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</si>
  <si>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</si>
  <si>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</si>
  <si>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</si>
  <si>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</si>
  <si>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</si>
  <si>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</si>
  <si>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</si>
  <si>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</si>
  <si>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</si>
  <si>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</si>
  <si>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</si>
  <si>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</si>
  <si>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</si>
  <si>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</si>
  <si>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</si>
  <si>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</si>
  <si>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</si>
  <si>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</si>
  <si>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</si>
  <si>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</si>
  <si>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</si>
  <si>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</si>
  <si>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</si>
  <si>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</si>
  <si>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</si>
  <si>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</si>
  <si>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</si>
  <si>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</si>
  <si>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</si>
  <si>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</si>
  <si>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</si>
  <si>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</si>
  <si>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</si>
  <si>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</si>
  <si>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</si>
  <si>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</si>
  <si>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</si>
  <si>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</si>
  <si>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</si>
  <si>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</si>
  <si>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</si>
  <si>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</si>
  <si>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</si>
  <si>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</si>
  <si>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</si>
  <si>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</si>
  <si>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</si>
  <si>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</si>
  <si>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</si>
  <si>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</si>
  <si>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</si>
  <si>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</si>
  <si>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</si>
  <si>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</si>
  <si>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</si>
  <si>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</si>
  <si>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</si>
  <si>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</si>
  <si>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</si>
  <si>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</si>
  <si>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</si>
  <si>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</si>
  <si>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</si>
  <si>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</si>
  <si>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</si>
  <si>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</si>
  <si>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</si>
  <si>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</si>
  <si>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</si>
  <si>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</si>
  <si>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</si>
  <si>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</si>
  <si>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</si>
  <si>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</si>
  <si>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</si>
  <si>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</si>
  <si>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</si>
  <si>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</si>
  <si>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</si>
  <si>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</si>
  <si>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</si>
  <si>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</si>
  <si>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</si>
  <si>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</si>
  <si>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</si>
  <si>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</si>
  <si>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</si>
  <si>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</si>
  <si>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</si>
  <si>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</si>
  <si>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</si>
  <si>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</si>
  <si>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</si>
  <si>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</si>
  <si>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</si>
  <si>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</si>
  <si>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</si>
  <si>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</si>
  <si>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</si>
  <si>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</si>
  <si>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</si>
  <si>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</si>
  <si>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</si>
  <si>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</si>
  <si>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</si>
  <si>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</si>
  <si>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</si>
  <si>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</si>
  <si>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</si>
  <si>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</si>
  <si>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</si>
  <si>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</si>
  <si>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</si>
  <si>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</si>
  <si>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</si>
  <si>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</si>
  <si>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</si>
  <si>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</si>
  <si>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</si>
  <si>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</si>
  <si>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</si>
  <si>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</si>
  <si>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</si>
  <si>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</si>
  <si>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</si>
  <si>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</si>
  <si>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</si>
  <si>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</si>
  <si>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</si>
  <si>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</si>
  <si>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</si>
  <si>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</si>
  <si>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</si>
  <si>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</si>
  <si>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</si>
  <si>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</si>
  <si>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</si>
  <si>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</si>
  <si>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</si>
  <si>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</si>
  <si>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</si>
  <si>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</si>
  <si>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</si>
  <si>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</si>
  <si>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</si>
  <si>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</si>
  <si>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</si>
  <si>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</si>
  <si>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</si>
  <si>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</si>
  <si>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</si>
  <si>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</si>
  <si>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</si>
  <si>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</si>
  <si>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</si>
  <si>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</si>
  <si>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</si>
  <si>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</si>
  <si>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</si>
  <si>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</si>
  <si>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</si>
  <si>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</si>
  <si>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</si>
  <si>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</si>
  <si>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</si>
  <si>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</si>
  <si>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</si>
  <si>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</si>
  <si>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</si>
  <si>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</si>
  <si>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</si>
  <si>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</si>
  <si>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</si>
  <si>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</si>
  <si>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</si>
  <si>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</si>
  <si>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</si>
  <si>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</si>
  <si>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</si>
  <si>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</si>
  <si>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</si>
  <si>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</si>
  <si>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</si>
  <si>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</si>
  <si>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</si>
  <si>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</si>
  <si>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</si>
  <si>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</si>
  <si>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</si>
  <si>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</si>
  <si>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</si>
  <si>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</si>
  <si>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</si>
  <si>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</si>
  <si>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</si>
  <si>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</si>
  <si>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</si>
  <si>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</si>
  <si>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</si>
  <si>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</si>
  <si>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</si>
  <si>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</si>
  <si>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</si>
  <si>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</si>
  <si>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</si>
  <si>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</si>
  <si>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</si>
  <si>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</si>
  <si>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</si>
  <si>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</si>
  <si>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</si>
  <si>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</si>
  <si>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</si>
  <si>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</si>
  <si>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</si>
  <si>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</si>
  <si>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</si>
  <si>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</si>
  <si>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</si>
  <si>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</si>
  <si>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</si>
  <si>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</si>
  <si>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</si>
  <si>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</si>
  <si>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</si>
  <si>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</si>
  <si>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</si>
  <si>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</si>
  <si>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</si>
  <si>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</si>
  <si>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</si>
  <si>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</si>
  <si>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</si>
  <si>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</si>
  <si>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</si>
  <si>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</si>
  <si>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</si>
  <si>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</si>
  <si>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</si>
  <si>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</si>
  <si>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</si>
  <si>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</si>
  <si>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</si>
  <si>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</si>
  <si>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</si>
  <si>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</si>
  <si>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</si>
  <si>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</si>
  <si>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</si>
  <si>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</si>
  <si>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</si>
  <si>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</si>
  <si>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</si>
  <si>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</si>
  <si>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</si>
  <si>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</si>
  <si>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</si>
  <si>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</si>
  <si>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</si>
  <si>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</si>
  <si>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</si>
  <si>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</si>
  <si>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</si>
  <si>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</si>
  <si>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</si>
  <si>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</si>
  <si>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</si>
  <si>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</si>
  <si>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</si>
  <si>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</si>
  <si>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</si>
  <si>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</si>
  <si>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</si>
  <si>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</si>
  <si>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</si>
  <si>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</si>
  <si>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</si>
  <si>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</si>
  <si>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</si>
  <si>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</si>
  <si>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</si>
  <si>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</si>
  <si>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</si>
  <si>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</si>
  <si>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</si>
  <si>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</si>
  <si>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</si>
  <si>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</si>
  <si>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</si>
  <si>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</si>
  <si>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</si>
  <si>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</si>
  <si>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</si>
  <si>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</si>
  <si>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</si>
  <si>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</si>
  <si>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</si>
  <si>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</si>
  <si>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</si>
  <si>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</si>
  <si>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</si>
  <si>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</si>
  <si>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</si>
  <si>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</si>
  <si>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</si>
  <si>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</si>
  <si>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</si>
  <si>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</si>
  <si>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</si>
  <si>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</si>
  <si>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</si>
  <si>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</si>
  <si>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</si>
  <si>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</si>
  <si>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</si>
  <si>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</si>
  <si>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</si>
  <si>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</si>
  <si>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</si>
  <si>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</si>
  <si>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</si>
  <si>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</si>
  <si>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</si>
  <si>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</si>
  <si>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</si>
  <si>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</si>
  <si>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</si>
  <si>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</si>
  <si>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</si>
  <si>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</si>
  <si>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</si>
  <si>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</si>
  <si>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</si>
  <si>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</si>
  <si>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</si>
  <si>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</si>
  <si>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</si>
  <si>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</si>
  <si>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</si>
  <si>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</si>
  <si>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</si>
  <si>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</si>
  <si>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</si>
  <si>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</si>
  <si>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</si>
  <si>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</si>
  <si>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</si>
  <si>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</si>
  <si>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</si>
  <si>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</si>
  <si>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</si>
  <si>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</si>
  <si>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</si>
  <si>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</si>
  <si>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</si>
  <si>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</si>
  <si>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</si>
  <si>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</si>
  <si>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</si>
  <si>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</si>
  <si>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</si>
  <si>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</si>
  <si>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</si>
  <si>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</si>
  <si>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</si>
  <si>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</si>
  <si>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</si>
  <si>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</si>
  <si>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</si>
  <si>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</si>
  <si>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</si>
  <si>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</si>
  <si>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</si>
  <si>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</si>
  <si>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</si>
  <si>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</si>
  <si>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</si>
  <si>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</si>
  <si>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</si>
  <si>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</si>
  <si>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</si>
  <si>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</si>
  <si>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</si>
  <si>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</si>
  <si>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</si>
  <si>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</si>
  <si>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</si>
  <si>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</si>
  <si>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</si>
  <si>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</si>
  <si>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</si>
  <si>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</si>
  <si>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</si>
  <si>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</si>
  <si>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</si>
  <si>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</si>
  <si>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</si>
  <si>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</si>
  <si>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</si>
  <si>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</si>
  <si>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</si>
  <si>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</si>
  <si>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</si>
  <si>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</si>
  <si>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</si>
  <si>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</si>
  <si>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</si>
  <si>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</si>
  <si>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</si>
  <si>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</si>
  <si>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</si>
  <si>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</si>
  <si>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</si>
  <si>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</si>
  <si>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</si>
  <si>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</si>
  <si>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</si>
  <si>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</si>
  <si>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</si>
  <si>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</si>
  <si>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</si>
  <si>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</si>
  <si>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</si>
  <si>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</si>
  <si>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</si>
  <si>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</si>
  <si>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</si>
  <si>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</si>
  <si>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</si>
  <si>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</si>
  <si>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</si>
  <si>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</si>
  <si>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</si>
  <si>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</si>
  <si>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</si>
  <si>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</si>
  <si>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</si>
  <si>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</si>
  <si>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</si>
  <si>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</si>
  <si>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</si>
  <si>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</si>
  <si>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</si>
  <si>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</si>
  <si>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</si>
  <si>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</si>
  <si>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</si>
  <si>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</si>
  <si>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</si>
  <si>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</si>
  <si>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</si>
  <si>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</si>
  <si>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</si>
  <si>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</si>
  <si>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</si>
  <si>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</si>
  <si>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</si>
  <si>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</si>
  <si>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</si>
  <si>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</si>
  <si>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</si>
  <si>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</si>
  <si>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</si>
  <si>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</si>
  <si>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</si>
  <si>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</si>
  <si>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</si>
  <si>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</si>
  <si>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</si>
  <si>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</si>
  <si>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</si>
  <si>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</si>
  <si>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</si>
  <si>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</si>
  <si>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</si>
  <si>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</si>
  <si>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</si>
  <si>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</si>
  <si>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</si>
  <si>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</si>
  <si>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</si>
  <si>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</si>
  <si>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</si>
  <si>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</si>
  <si>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</si>
  <si>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</si>
  <si>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</si>
  <si>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</si>
  <si>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</si>
  <si>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</si>
  <si>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</si>
  <si>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</si>
  <si>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</si>
  <si>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</si>
  <si>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</si>
  <si>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</si>
  <si>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</si>
  <si>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</si>
  <si>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</si>
  <si>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</si>
  <si>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</si>
  <si>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</si>
  <si>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</si>
  <si>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</si>
  <si>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</si>
  <si>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</si>
  <si>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</si>
  <si>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</si>
  <si>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</si>
  <si>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</si>
  <si>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</si>
  <si>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</si>
  <si>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</si>
  <si>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</si>
  <si>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</si>
  <si>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</si>
  <si>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</si>
  <si>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</si>
  <si>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</si>
  <si>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</si>
  <si>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</si>
  <si>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</si>
  <si>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</si>
  <si>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</si>
  <si>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</si>
  <si>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</si>
  <si>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</si>
  <si>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</si>
  <si>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</si>
  <si>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</si>
  <si>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</si>
  <si>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</si>
  <si>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</si>
  <si>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</si>
  <si>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</si>
  <si>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</si>
  <si>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</si>
  <si>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</si>
  <si>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</si>
  <si>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</si>
  <si>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</si>
  <si>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</si>
  <si>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</si>
  <si>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</si>
  <si>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</si>
  <si>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</si>
  <si>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</si>
  <si>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</si>
  <si>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</si>
  <si>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</si>
  <si>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</si>
  <si>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</si>
  <si>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</si>
  <si>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</si>
  <si>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</si>
  <si>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</si>
  <si>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</si>
  <si>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</si>
  <si>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</si>
  <si>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</si>
  <si>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</si>
  <si>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</si>
  <si>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</si>
  <si>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</si>
  <si>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</si>
  <si>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</si>
  <si>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</si>
  <si>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</si>
  <si>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</si>
  <si>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</si>
  <si>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</si>
  <si>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</si>
  <si>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</si>
  <si>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</si>
  <si>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</si>
  <si>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</si>
  <si>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</si>
  <si>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</si>
  <si>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</si>
  <si>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</si>
  <si>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</si>
  <si>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</si>
  <si>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</si>
  <si>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</si>
  <si>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</si>
  <si>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</si>
  <si>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</si>
  <si>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</si>
  <si>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</si>
  <si>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</si>
  <si>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</si>
  <si>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</si>
  <si>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</si>
  <si>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</si>
  <si>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</si>
  <si>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</si>
  <si>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</si>
  <si>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</si>
  <si>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</si>
  <si>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</si>
  <si>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</si>
  <si>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</si>
  <si>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</si>
  <si>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</si>
  <si>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</si>
  <si>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</si>
  <si>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</si>
  <si>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</si>
  <si>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</si>
  <si>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</si>
  <si>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</si>
  <si>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</si>
  <si>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</si>
  <si>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</si>
  <si>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</si>
  <si>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</si>
  <si>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</si>
  <si>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</si>
  <si>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</si>
  <si>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</si>
  <si>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</si>
  <si>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</si>
  <si>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</si>
  <si>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</si>
  <si>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</si>
  <si>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</si>
  <si>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</si>
  <si>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</si>
  <si>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</si>
  <si>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</si>
  <si>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</si>
  <si>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</si>
  <si>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</si>
  <si>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</si>
  <si>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</si>
  <si>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</si>
  <si>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</si>
  <si>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</si>
  <si>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</si>
  <si>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</si>
  <si>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</si>
  <si>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</si>
  <si>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</si>
  <si>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</si>
  <si>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</si>
  <si>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</si>
  <si>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</si>
  <si>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</si>
  <si>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</si>
  <si>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</si>
  <si>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</si>
  <si>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</si>
  <si>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</si>
  <si>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</si>
  <si>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</si>
  <si>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</si>
  <si>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</si>
  <si>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</si>
  <si>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</si>
  <si>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</si>
  <si>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</si>
  <si>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</si>
  <si>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</si>
  <si>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</si>
  <si>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</si>
  <si>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</si>
  <si>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</si>
  <si>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</si>
  <si>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</si>
  <si>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</si>
  <si>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</si>
  <si>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</si>
  <si>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</si>
  <si>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</si>
  <si>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</si>
  <si>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</si>
  <si>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</si>
  <si>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</si>
  <si>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</si>
  <si>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</si>
  <si>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</si>
  <si>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</si>
  <si>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</si>
  <si>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</si>
  <si>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</si>
  <si>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</si>
  <si>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</si>
  <si>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</si>
  <si>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</si>
  <si>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</si>
  <si>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</si>
  <si>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</si>
  <si>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</si>
  <si>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</si>
  <si>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</si>
  <si>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</si>
  <si>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</si>
  <si>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</si>
  <si>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</si>
  <si>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</si>
  <si>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</si>
  <si>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</si>
  <si>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</si>
  <si>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</si>
  <si>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</si>
  <si>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</si>
  <si>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</si>
  <si>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</si>
  <si>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</si>
  <si>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</si>
  <si>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</si>
  <si>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</si>
  <si>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</si>
  <si>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</si>
  <si>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</si>
  <si>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</si>
  <si>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</si>
  <si>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</si>
  <si>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</si>
  <si>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</si>
  <si>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</si>
  <si>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</si>
  <si>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</si>
  <si>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</si>
  <si>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</si>
  <si>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</si>
  <si>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</si>
  <si>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</si>
  <si>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</si>
  <si>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</si>
  <si>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</si>
  <si>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</si>
  <si>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</si>
  <si>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</si>
  <si>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</si>
  <si>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</si>
  <si>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</si>
  <si>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</si>
  <si>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</si>
  <si>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</si>
  <si>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</si>
  <si>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</si>
  <si>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</si>
  <si>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</si>
  <si>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</si>
  <si>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</si>
  <si>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</si>
  <si>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</si>
  <si>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</si>
  <si>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</si>
  <si>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</si>
  <si>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</si>
  <si>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</si>
  <si>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</si>
  <si>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</si>
  <si>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</si>
  <si>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</si>
  <si>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</si>
  <si>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</si>
  <si>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</si>
  <si>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</si>
  <si>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</si>
  <si>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</si>
  <si>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</si>
  <si>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</si>
  <si>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</si>
  <si>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</si>
  <si>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</si>
  <si>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</si>
  <si>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</si>
  <si>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</si>
  <si>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</si>
  <si>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</si>
  <si>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</si>
  <si>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</si>
  <si>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</si>
  <si>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</si>
  <si>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</si>
  <si>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</si>
  <si>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</si>
  <si>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</si>
  <si>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</si>
  <si>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</si>
  <si>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</si>
  <si>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</si>
  <si>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</si>
  <si>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</si>
  <si>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</si>
  <si>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</si>
  <si>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</si>
  <si>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</si>
  <si>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</si>
  <si>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</si>
  <si>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</si>
  <si>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</si>
  <si>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</si>
  <si>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</si>
  <si>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</si>
  <si>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</si>
  <si>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</si>
  <si>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</si>
  <si>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</si>
  <si>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</si>
  <si>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</si>
  <si>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</si>
  <si>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</si>
  <si>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</si>
  <si>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</si>
  <si>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</si>
  <si>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</si>
  <si>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</si>
  <si>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</si>
  <si>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</si>
  <si>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</si>
  <si>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</si>
  <si>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</si>
  <si>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</si>
  <si>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</si>
  <si>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</si>
  <si>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</si>
  <si>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</si>
  <si>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</si>
  <si>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</si>
  <si>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</si>
  <si>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</si>
  <si>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</si>
  <si>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</si>
  <si>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</si>
  <si>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</si>
  <si>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</si>
  <si>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</si>
  <si>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</si>
  <si>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</si>
  <si>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</si>
  <si>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</si>
  <si>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</si>
  <si>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</si>
  <si>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</si>
  <si>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</si>
  <si>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</si>
  <si>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</si>
  <si>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</si>
  <si>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</si>
  <si>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</si>
  <si>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</si>
  <si>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</si>
  <si>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</si>
  <si>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</si>
  <si>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</si>
  <si>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</si>
  <si>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</si>
  <si>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</si>
  <si>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</si>
  <si>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</si>
  <si>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</si>
  <si>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</si>
  <si>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</si>
  <si>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</si>
  <si>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</si>
  <si>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</si>
  <si>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</si>
  <si>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</si>
  <si>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</si>
  <si>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</si>
  <si>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</si>
  <si>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</si>
  <si>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</si>
  <si>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</si>
  <si>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</si>
  <si>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</si>
  <si>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</si>
  <si>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</si>
  <si>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</si>
  <si>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</si>
  <si>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</si>
  <si>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</si>
  <si>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</si>
  <si>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</si>
  <si>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</si>
  <si>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</si>
  <si>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</si>
  <si>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</si>
  <si>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</si>
  <si>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</si>
  <si>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</si>
  <si>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</si>
  <si>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</si>
  <si>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</si>
  <si>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</si>
  <si>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</si>
  <si>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</si>
  <si>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</si>
  <si>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</si>
  <si>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</si>
  <si>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</si>
  <si>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</si>
  <si>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</si>
  <si>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</si>
  <si>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</si>
  <si>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</si>
  <si>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</si>
  <si>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</si>
  <si>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</si>
  <si>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</si>
  <si>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</si>
  <si>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</si>
  <si>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</si>
  <si>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</si>
  <si>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</si>
  <si>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</si>
  <si>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</si>
  <si>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</si>
  <si>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</si>
  <si>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</si>
  <si>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</si>
  <si>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</si>
  <si>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</si>
  <si>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</si>
  <si>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</si>
  <si>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</si>
  <si>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</si>
  <si>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</si>
  <si>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</si>
  <si>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</si>
  <si>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</si>
  <si>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</si>
  <si>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</si>
  <si>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</si>
  <si>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</si>
  <si>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</si>
  <si>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</si>
  <si>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</si>
  <si>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</si>
  <si>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</si>
  <si>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</si>
  <si>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</si>
  <si>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</si>
  <si>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</si>
  <si>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</si>
  <si>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</si>
  <si>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</si>
  <si>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</si>
  <si>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</si>
  <si>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</si>
  <si>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</si>
  <si>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</si>
  <si>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</si>
  <si>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</si>
  <si>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</si>
  <si>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</si>
  <si>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</si>
  <si>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</si>
  <si>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</si>
  <si>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</si>
  <si>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</si>
  <si>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</si>
  <si>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</si>
  <si>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</si>
  <si>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</si>
  <si>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</si>
  <si>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</si>
  <si>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</si>
  <si>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</si>
  <si>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</si>
  <si>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</si>
  <si>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</si>
  <si>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</si>
  <si>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</si>
  <si>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</si>
  <si>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</si>
  <si>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</si>
  <si>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</si>
  <si>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</si>
  <si>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</si>
  <si>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</si>
  <si>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</si>
  <si>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</si>
  <si>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</si>
  <si>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</si>
  <si>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</si>
  <si>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</si>
  <si>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</si>
  <si>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</si>
  <si>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</si>
  <si>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</si>
  <si>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</si>
  <si>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</si>
  <si>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</si>
  <si>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</si>
  <si>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</si>
  <si>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</si>
  <si>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</si>
  <si>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</si>
  <si>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</si>
  <si>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</si>
  <si>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</si>
  <si>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</si>
  <si>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</si>
  <si>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</si>
  <si>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</si>
  <si>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</si>
  <si>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</si>
  <si>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</si>
  <si>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</si>
  <si>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</si>
  <si>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</si>
  <si>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</si>
  <si>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</si>
  <si>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</si>
  <si>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</si>
  <si>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</si>
  <si>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</si>
  <si>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</si>
  <si>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</si>
  <si>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</si>
  <si>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</si>
  <si>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</si>
  <si>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</si>
  <si>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</si>
  <si>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</si>
  <si>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</si>
  <si>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</si>
  <si>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</si>
  <si>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</si>
  <si>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</si>
  <si>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</si>
  <si>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</si>
  <si>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</si>
  <si>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</si>
  <si>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</si>
  <si>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</si>
  <si>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</si>
  <si>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</si>
  <si>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</si>
  <si>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</si>
  <si>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</si>
  <si>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</si>
  <si>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</si>
  <si>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</si>
  <si>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</si>
  <si>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</si>
  <si>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</si>
  <si>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</si>
  <si>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</si>
  <si>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</si>
  <si>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</si>
  <si>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</si>
  <si>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</si>
  <si>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</si>
  <si>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</si>
  <si>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</si>
  <si>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</si>
  <si>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</si>
  <si>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</si>
  <si>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</si>
  <si>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</si>
  <si>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</si>
  <si>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</si>
  <si>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</si>
  <si>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</si>
  <si>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</si>
  <si>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</si>
  <si>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</si>
  <si>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</si>
  <si>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</si>
  <si>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</si>
  <si>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</si>
  <si>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</si>
  <si>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</si>
  <si>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</si>
  <si>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</si>
  <si>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</si>
  <si>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</si>
  <si>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</si>
  <si>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</si>
  <si>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</si>
  <si>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</si>
  <si>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</si>
  <si>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</si>
  <si>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</si>
  <si>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</si>
  <si>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</si>
  <si>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</si>
  <si>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</si>
  <si>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</si>
  <si>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</si>
  <si>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</si>
  <si>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</si>
  <si>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</si>
  <si>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</si>
  <si>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</si>
  <si>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</si>
  <si>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</si>
  <si>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</si>
  <si>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</si>
  <si>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</si>
  <si>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</si>
  <si>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</si>
  <si>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</si>
  <si>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</si>
  <si>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</si>
  <si>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</si>
  <si>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</si>
  <si>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</si>
  <si>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</si>
  <si>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</si>
  <si>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</si>
  <si>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</si>
  <si>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</si>
  <si>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</si>
  <si>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</si>
  <si>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</si>
  <si>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</si>
  <si>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</si>
  <si>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</si>
  <si>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</si>
  <si>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</si>
  <si>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</si>
  <si>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</si>
  <si>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</si>
  <si>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</si>
  <si>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</si>
  <si>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</si>
  <si>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</si>
  <si>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</si>
  <si>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</si>
  <si>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</si>
  <si>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</si>
  <si>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</si>
  <si>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</si>
  <si>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</si>
  <si>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</si>
  <si>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</si>
  <si>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</si>
  <si>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</si>
  <si>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</si>
  <si>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</si>
  <si>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</si>
  <si>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</si>
  <si>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</si>
  <si>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</si>
  <si>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</si>
  <si>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</si>
  <si>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</si>
  <si>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</si>
  <si>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</si>
  <si>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</si>
  <si>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</si>
  <si>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</si>
  <si>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</si>
  <si>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</si>
  <si>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</si>
  <si>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</si>
  <si>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</si>
  <si>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</si>
  <si>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</si>
  <si>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</si>
  <si>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</si>
  <si>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</si>
  <si>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</si>
  <si>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</si>
  <si>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</si>
  <si>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</si>
  <si>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</si>
  <si>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</si>
  <si>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</si>
  <si>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</si>
  <si>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</si>
  <si>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</si>
  <si>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</si>
  <si>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</si>
  <si>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</si>
  <si>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</si>
  <si>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</si>
  <si>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</si>
  <si>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</si>
  <si>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</si>
  <si>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</si>
  <si>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</si>
  <si>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</si>
  <si>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</si>
  <si>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</si>
  <si>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</si>
  <si>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</si>
  <si>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</si>
  <si>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</si>
  <si>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</si>
  <si>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</si>
  <si>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</si>
  <si>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</si>
  <si>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</si>
  <si>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</si>
  <si>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</si>
  <si>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</si>
  <si>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</si>
  <si>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</si>
  <si>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</si>
  <si>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</si>
  <si>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</si>
  <si>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</si>
  <si>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</si>
  <si>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</si>
  <si>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</si>
  <si>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</si>
  <si>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</si>
  <si>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</si>
  <si>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</si>
  <si>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</si>
  <si>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</si>
  <si>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</si>
  <si>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</si>
  <si>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</si>
  <si>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</si>
  <si>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</si>
  <si>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</si>
  <si>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</si>
  <si>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</si>
  <si>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</si>
  <si>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</si>
  <si>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</si>
  <si>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</si>
  <si>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</si>
  <si>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</si>
  <si>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</si>
  <si>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</si>
  <si>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</si>
  <si>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</si>
  <si>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</si>
  <si>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</si>
  <si>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</si>
  <si>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</si>
  <si>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</si>
  <si>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</si>
  <si>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</si>
  <si>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</si>
  <si>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</si>
  <si>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</si>
  <si>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</si>
  <si>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</si>
  <si>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</si>
  <si>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</si>
  <si>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</si>
  <si>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</si>
  <si>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</si>
  <si>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</si>
  <si>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</si>
  <si>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</si>
  <si>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</si>
  <si>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</si>
  <si>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</si>
  <si>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</si>
  <si>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</si>
  <si>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</si>
  <si>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</si>
  <si>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</si>
  <si>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</si>
  <si>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</si>
  <si>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</si>
  <si>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</si>
  <si>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</si>
  <si>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</si>
  <si>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</si>
  <si>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</si>
  <si>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</si>
  <si>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</si>
  <si>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</si>
  <si>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</si>
  <si>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</si>
  <si>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</si>
  <si>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</si>
  <si>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</si>
  <si>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</si>
  <si>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</si>
  <si>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</si>
  <si>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</si>
  <si>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</si>
  <si>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</si>
  <si>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</si>
  <si>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</si>
  <si>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</si>
  <si>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</si>
  <si>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</si>
  <si>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</si>
  <si>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</si>
  <si>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</si>
  <si>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</si>
  <si>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</si>
  <si>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</si>
  <si>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</si>
  <si>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</si>
  <si>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</si>
  <si>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</si>
  <si>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</si>
  <si>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</si>
  <si>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</si>
  <si>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</si>
  <si>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</si>
  <si>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</si>
  <si>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</si>
  <si>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</si>
  <si>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</si>
  <si>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</si>
  <si>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</si>
  <si>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</si>
  <si>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</si>
  <si>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</si>
  <si>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</si>
  <si>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</si>
  <si>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</si>
  <si>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</si>
  <si>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</si>
  <si>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</si>
  <si>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</si>
  <si>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</si>
  <si>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</si>
  <si>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</si>
  <si>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</si>
  <si>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</si>
  <si>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</si>
  <si>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</si>
  <si>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</si>
  <si>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</si>
  <si>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</si>
  <si>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</si>
  <si>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</si>
  <si>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</si>
  <si>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</si>
  <si>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</si>
  <si>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</si>
  <si>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</si>
  <si>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</si>
  <si>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</si>
  <si>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</si>
  <si>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</si>
  <si>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</si>
  <si>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</si>
  <si>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</si>
  <si>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</si>
  <si>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</si>
  <si>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</si>
  <si>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</si>
  <si>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</si>
  <si>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</si>
  <si>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</si>
  <si>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</si>
  <si>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</si>
  <si>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</si>
  <si>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</si>
  <si>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</si>
  <si>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</si>
  <si>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</si>
  <si>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</si>
  <si>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</si>
  <si>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</si>
  <si>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</si>
  <si>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</si>
  <si>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</si>
  <si>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</si>
  <si>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</si>
  <si>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</si>
  <si>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</si>
  <si>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</si>
  <si>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</si>
  <si>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</si>
  <si>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</si>
  <si>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</si>
  <si>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</si>
  <si>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</si>
  <si>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</si>
  <si>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</si>
  <si>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</si>
  <si>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</si>
  <si>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</si>
  <si>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</si>
  <si>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</si>
  <si>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</si>
  <si>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</si>
  <si>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</si>
  <si>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</si>
  <si>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</si>
  <si>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</si>
  <si>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</si>
  <si>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</si>
  <si>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</si>
  <si>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</si>
  <si>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</si>
  <si>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</si>
  <si>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</si>
  <si>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</si>
  <si>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</si>
  <si>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</si>
  <si>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</si>
  <si>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</si>
  <si>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</si>
  <si>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</si>
  <si>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</si>
  <si>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</si>
  <si>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</si>
  <si>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</si>
  <si>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</si>
  <si>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</si>
  <si>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</si>
  <si>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</si>
  <si>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</si>
  <si>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</si>
  <si>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</si>
  <si>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</si>
  <si>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</si>
  <si>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</si>
  <si>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</si>
  <si>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</si>
  <si>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</si>
  <si>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</si>
  <si>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</si>
  <si>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</si>
  <si>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</si>
  <si>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</si>
  <si>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</si>
  <si>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</si>
  <si>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</si>
  <si>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</si>
  <si>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</si>
  <si>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</si>
  <si>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</si>
  <si>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</si>
  <si>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</si>
  <si>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</si>
  <si>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</si>
  <si>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</si>
  <si>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</si>
  <si>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</si>
  <si>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</si>
  <si>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</si>
  <si>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</si>
  <si>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</si>
  <si>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</si>
  <si>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</si>
  <si>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</si>
  <si>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</si>
  <si>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</si>
  <si>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</si>
  <si>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</si>
  <si>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</si>
  <si>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</si>
  <si>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</si>
  <si>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</si>
  <si>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</si>
  <si>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</si>
  <si>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</si>
  <si>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</si>
  <si>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</si>
  <si>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</si>
  <si>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</si>
  <si>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</si>
  <si>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</si>
  <si>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</si>
  <si>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</si>
  <si>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</si>
  <si>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</si>
  <si>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</si>
  <si>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</si>
  <si>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</si>
  <si>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</si>
  <si>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</si>
  <si>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</si>
  <si>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</si>
  <si>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</si>
  <si>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</si>
  <si>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</si>
  <si>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</si>
  <si>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</si>
  <si>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</si>
  <si>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</si>
  <si>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</si>
  <si>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</si>
  <si>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</si>
  <si>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</si>
  <si>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</si>
  <si>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</si>
  <si>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</si>
  <si>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</si>
  <si>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</si>
  <si>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</si>
  <si>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</si>
  <si>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</si>
  <si>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</si>
  <si>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</si>
  <si>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</si>
  <si>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</si>
  <si>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</si>
  <si>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</si>
  <si>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</si>
  <si>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</si>
  <si>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</si>
  <si>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</si>
  <si>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</si>
  <si>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</si>
  <si>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</si>
  <si>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</si>
  <si>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</si>
  <si>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</si>
  <si>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</si>
  <si>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</si>
  <si>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</si>
  <si>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</si>
  <si>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</si>
  <si>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</si>
  <si>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</si>
  <si>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</si>
  <si>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</si>
  <si>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</si>
  <si>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</si>
  <si>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</si>
  <si>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</si>
  <si>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</si>
  <si>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</si>
  <si>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</si>
  <si>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</si>
  <si>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</si>
  <si>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</si>
  <si>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</si>
  <si>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</si>
  <si>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</si>
  <si>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</si>
  <si>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</si>
  <si>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</si>
  <si>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</si>
  <si>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</si>
  <si>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</si>
  <si>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</si>
  <si>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</si>
  <si>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</si>
  <si>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</si>
  <si>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</si>
  <si>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</si>
  <si>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</si>
  <si>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</si>
  <si>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</si>
  <si>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</si>
  <si>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</si>
  <si>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</si>
  <si>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</si>
  <si>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</si>
  <si>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</si>
  <si>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</si>
  <si>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</si>
  <si>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</si>
  <si>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</si>
  <si>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</si>
  <si>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</si>
  <si>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</si>
  <si>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</si>
  <si>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</si>
  <si>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</si>
  <si>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</si>
  <si>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</si>
  <si>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</si>
  <si>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</si>
  <si>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</si>
  <si>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</si>
  <si>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</si>
  <si>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</si>
  <si>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</si>
  <si>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</si>
  <si>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</si>
  <si>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</si>
  <si>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</si>
  <si>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</si>
  <si>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</si>
  <si>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</si>
  <si>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</si>
  <si>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</si>
  <si>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</si>
  <si>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</si>
  <si>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</si>
  <si>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</si>
  <si>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</si>
  <si>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</si>
  <si>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</si>
  <si>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</si>
  <si>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</si>
  <si>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</si>
  <si>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</si>
  <si>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</si>
  <si>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</si>
  <si>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</si>
  <si>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</si>
  <si>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</si>
  <si>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</si>
  <si>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</si>
  <si>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</si>
  <si>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</si>
  <si>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</si>
  <si>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</si>
  <si>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</si>
  <si>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</si>
  <si>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</si>
  <si>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</si>
  <si>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</si>
  <si>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</si>
  <si>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</si>
  <si>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</si>
  <si>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</si>
  <si>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</si>
  <si>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</si>
  <si>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</si>
  <si>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</si>
  <si>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</si>
  <si>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</si>
  <si>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</si>
  <si>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</si>
  <si>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</si>
  <si>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</si>
  <si>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</si>
  <si>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</si>
  <si>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</si>
  <si>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</si>
  <si>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</si>
  <si>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</si>
  <si>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</si>
  <si>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</si>
  <si>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</si>
  <si>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</si>
  <si>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</si>
  <si>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</si>
  <si>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</si>
  <si>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</si>
  <si>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</si>
  <si>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</si>
  <si>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</si>
  <si>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</si>
  <si>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</si>
  <si>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</si>
  <si>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</si>
  <si>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</si>
  <si>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</si>
  <si>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</si>
  <si>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</si>
  <si>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</si>
  <si>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</si>
  <si>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</si>
  <si>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</si>
  <si>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</si>
  <si>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</si>
  <si>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</si>
  <si>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</si>
  <si>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</si>
  <si>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</si>
  <si>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</si>
  <si>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</si>
  <si>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</si>
  <si>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</si>
  <si>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</si>
  <si>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</si>
  <si>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</si>
  <si>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</si>
  <si>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</si>
  <si>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</si>
  <si>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</si>
  <si>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</si>
  <si>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</si>
  <si>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</si>
  <si>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</si>
  <si>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</si>
  <si>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</si>
  <si>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</si>
  <si>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</si>
  <si>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</si>
  <si>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</si>
  <si>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</si>
  <si>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</si>
  <si>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</si>
  <si>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</si>
  <si>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</si>
  <si>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</si>
  <si>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</si>
  <si>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</si>
  <si>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</si>
  <si>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</si>
  <si>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</si>
  <si>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</si>
  <si>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</si>
  <si>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</si>
  <si>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</si>
  <si>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</si>
  <si>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</si>
  <si>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</si>
  <si>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</si>
  <si>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</si>
  <si>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</si>
  <si>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</si>
  <si>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</si>
  <si>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</si>
  <si>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</si>
  <si>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</si>
  <si>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</si>
  <si>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</si>
  <si>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</si>
  <si>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</si>
  <si>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</si>
  <si>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</si>
  <si>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</si>
  <si>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</si>
  <si>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</si>
  <si>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</si>
  <si>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</si>
  <si>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</si>
  <si>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</si>
  <si>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</si>
  <si>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</si>
  <si>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</si>
  <si>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</si>
  <si>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</si>
  <si>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</si>
  <si>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</si>
  <si>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</si>
  <si>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</si>
  <si>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</si>
  <si>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</si>
  <si>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</si>
  <si>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</si>
  <si>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</si>
  <si>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</si>
  <si>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</si>
  <si>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</si>
  <si>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</si>
  <si>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</si>
  <si>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</si>
  <si>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</si>
  <si>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</si>
  <si>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</si>
  <si>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</si>
  <si>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</si>
  <si>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</si>
  <si>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</si>
  <si>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</si>
  <si>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</si>
  <si>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</si>
  <si>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</si>
  <si>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</si>
  <si>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</si>
  <si>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</si>
  <si>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</si>
  <si>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</si>
  <si>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</si>
  <si>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</si>
  <si>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</si>
  <si>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</si>
  <si>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</si>
  <si>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</si>
  <si>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</si>
  <si>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</si>
  <si>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</si>
  <si>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</si>
  <si>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</si>
  <si>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</si>
  <si>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</si>
  <si>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</si>
  <si>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</si>
  <si>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</si>
  <si>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</si>
  <si>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</si>
  <si>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</si>
  <si>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</si>
  <si>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</si>
  <si>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</si>
  <si>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</si>
  <si>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</si>
  <si>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</si>
  <si>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</si>
  <si>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</si>
  <si>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</si>
  <si>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</si>
  <si>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</si>
  <si>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</si>
  <si>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</si>
  <si>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</si>
  <si>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</si>
  <si>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</si>
  <si>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</si>
  <si>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</si>
  <si>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</si>
  <si>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</si>
  <si>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</si>
  <si>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</si>
  <si>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</si>
  <si>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</si>
  <si>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</si>
  <si>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</si>
  <si>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</si>
  <si>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</si>
  <si>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</si>
  <si>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</si>
  <si>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</si>
  <si>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</si>
  <si>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</si>
  <si>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</si>
  <si>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</si>
  <si>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</si>
  <si>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</si>
  <si>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</si>
  <si>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</si>
  <si>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</si>
  <si>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</si>
  <si>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</si>
  <si>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</si>
  <si>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</si>
  <si>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</si>
  <si>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</si>
  <si>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</si>
  <si>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</si>
  <si>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</si>
  <si>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</si>
  <si>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</si>
  <si>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</si>
  <si>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</si>
  <si>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</si>
  <si>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</si>
  <si>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</si>
  <si>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</si>
  <si>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</si>
  <si>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</si>
  <si>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</si>
  <si>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</si>
  <si>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</si>
  <si>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</si>
  <si>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</si>
  <si>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</si>
  <si>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</si>
  <si>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</si>
  <si>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</si>
  <si>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</si>
  <si>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</si>
  <si>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</si>
  <si>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</si>
  <si>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</si>
  <si>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</si>
  <si>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</si>
  <si>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</si>
  <si>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</si>
  <si>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</si>
  <si>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</si>
  <si>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</si>
  <si>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</si>
  <si>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</si>
  <si>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</si>
  <si>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</si>
  <si>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</si>
  <si>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</si>
  <si>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</si>
  <si>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</si>
  <si>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</si>
  <si>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</si>
  <si>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</si>
  <si>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</si>
  <si>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</si>
  <si>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</si>
  <si>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</si>
  <si>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</si>
  <si>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</si>
  <si>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</si>
  <si>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</si>
  <si>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</si>
  <si>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</si>
  <si>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</si>
  <si>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</si>
  <si>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</si>
  <si>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</si>
  <si>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</si>
  <si>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</si>
  <si>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</si>
  <si>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</si>
  <si>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</si>
  <si>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</si>
  <si>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</si>
  <si>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</si>
  <si>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</si>
  <si>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</si>
  <si>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</si>
  <si>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</si>
  <si>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</si>
  <si>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</si>
  <si>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</si>
  <si>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</si>
  <si>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</si>
  <si>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</si>
  <si>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</si>
  <si>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</si>
  <si>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</si>
  <si>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</si>
  <si>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</si>
  <si>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</si>
  <si>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</si>
  <si>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</si>
  <si>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</si>
  <si>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</si>
  <si>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</si>
  <si>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</si>
  <si>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</si>
  <si>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</si>
  <si>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</si>
  <si>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</si>
  <si>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</si>
  <si>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</si>
  <si>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</si>
  <si>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</si>
  <si>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</si>
  <si>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</si>
  <si>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</si>
  <si>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</si>
  <si>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</si>
  <si>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</si>
  <si>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</si>
  <si>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</si>
  <si>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</si>
  <si>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</si>
  <si>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</si>
  <si>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</si>
  <si>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</si>
  <si>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</si>
  <si>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</si>
  <si>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</si>
  <si>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</si>
  <si>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</si>
  <si>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</si>
  <si>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</si>
  <si>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</si>
  <si>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</si>
  <si>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</si>
  <si>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</si>
  <si>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</si>
  <si>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</si>
  <si>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</si>
  <si>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</si>
  <si>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</si>
  <si>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</si>
  <si>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</si>
  <si>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</si>
  <si>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</si>
  <si>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</si>
  <si>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</si>
  <si>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</si>
  <si>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</si>
  <si>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</si>
  <si>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</si>
  <si>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</si>
  <si>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</si>
  <si>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</si>
  <si>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</si>
  <si>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</si>
  <si>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</si>
  <si>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</si>
  <si>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</si>
  <si>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</si>
  <si>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</si>
  <si>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</si>
  <si>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</si>
  <si>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</si>
  <si>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</si>
  <si>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</si>
  <si>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</si>
  <si>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</si>
  <si>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</si>
  <si>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</si>
  <si>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</si>
  <si>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</si>
  <si>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</si>
  <si>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</si>
  <si>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</si>
  <si>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</si>
  <si>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</si>
  <si>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</si>
  <si>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</si>
  <si>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</si>
  <si>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</si>
  <si>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</si>
  <si>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</si>
  <si>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</si>
  <si>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</si>
  <si>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</si>
  <si>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</si>
  <si>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</si>
  <si>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</si>
  <si>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</si>
  <si>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</si>
  <si>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</si>
  <si>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</si>
  <si>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</si>
  <si>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</si>
  <si>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</si>
  <si>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</si>
  <si>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</si>
  <si>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</si>
  <si>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</si>
  <si>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</si>
  <si>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</si>
  <si>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</si>
  <si>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</si>
  <si>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</si>
  <si>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</si>
  <si>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</si>
  <si>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</si>
  <si>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</si>
  <si>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</si>
  <si>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</si>
  <si>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</si>
  <si>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</si>
  <si>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</si>
  <si>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</si>
  <si>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</si>
  <si>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</si>
  <si>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</si>
  <si>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</si>
  <si>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</si>
  <si>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</si>
  <si>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</si>
  <si>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</si>
  <si>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</si>
  <si>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</si>
  <si>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</si>
  <si>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</si>
  <si>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</si>
  <si>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</si>
  <si>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</si>
  <si>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</si>
  <si>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</si>
  <si>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</si>
  <si>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</si>
  <si>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</si>
  <si>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</si>
  <si>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</si>
  <si>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</si>
  <si>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</si>
  <si>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</si>
  <si>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</si>
  <si>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</si>
  <si>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</si>
  <si>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</si>
  <si>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</si>
  <si>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</si>
  <si>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</si>
  <si>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</si>
  <si>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</si>
  <si>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</si>
  <si>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</si>
  <si>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</si>
  <si>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</si>
  <si>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</si>
  <si>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</si>
  <si>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</si>
  <si>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</si>
  <si>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</si>
  <si>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</si>
  <si>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</si>
  <si>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</si>
  <si>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</si>
  <si>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</si>
  <si>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</si>
  <si>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</si>
  <si>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</si>
  <si>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</si>
  <si>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</si>
  <si>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</si>
  <si>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</si>
  <si>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</si>
  <si>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</si>
  <si>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</si>
  <si>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</si>
  <si>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</si>
  <si>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</si>
  <si>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</si>
  <si>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</si>
  <si>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</si>
  <si>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</si>
  <si>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</si>
  <si>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</si>
  <si>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</si>
  <si>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</si>
  <si>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</si>
  <si>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</si>
  <si>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</si>
  <si>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</si>
  <si>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</si>
  <si>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</si>
  <si>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</si>
  <si>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</si>
  <si>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</si>
  <si>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</si>
  <si>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</si>
  <si>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</si>
  <si>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</si>
  <si>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</si>
  <si>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</si>
  <si>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</si>
  <si>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</si>
  <si>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</si>
  <si>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</si>
  <si>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</si>
  <si>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</si>
  <si>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</si>
  <si>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</si>
  <si>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</si>
  <si>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</si>
  <si>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</si>
  <si>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</si>
  <si>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</si>
  <si>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</si>
  <si>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</si>
  <si>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</si>
  <si>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</si>
  <si>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</si>
  <si>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</si>
  <si>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</si>
  <si>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</si>
  <si>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</si>
  <si>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</si>
  <si>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</si>
  <si>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</si>
  <si>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</si>
  <si>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</si>
  <si>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</si>
  <si>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</si>
  <si>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</si>
  <si>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</si>
  <si>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</si>
  <si>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</si>
  <si>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</si>
  <si>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</si>
  <si>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</si>
  <si>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</si>
  <si>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</si>
  <si>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</si>
  <si>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</si>
  <si>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</si>
  <si>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</si>
  <si>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</si>
  <si>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</si>
  <si>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</si>
  <si>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</si>
  <si>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</si>
  <si>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</si>
  <si>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</si>
  <si>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</si>
  <si>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</si>
  <si>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</si>
  <si>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</si>
  <si>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</si>
  <si>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</si>
  <si>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</si>
  <si>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</si>
  <si>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</si>
  <si>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</si>
  <si>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</si>
  <si>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</si>
  <si>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</si>
  <si>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</si>
  <si>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</si>
  <si>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</si>
  <si>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</si>
  <si>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</si>
  <si>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</si>
  <si>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</si>
  <si>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</si>
  <si>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</si>
  <si>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</si>
  <si>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</si>
  <si>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</si>
  <si>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</si>
  <si>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</si>
  <si>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</si>
  <si>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</si>
  <si>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</si>
  <si>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</si>
  <si>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</si>
  <si>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</si>
  <si>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</si>
  <si>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</si>
  <si>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</si>
  <si>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</si>
  <si>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</si>
  <si>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</si>
  <si>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</si>
  <si>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</si>
  <si>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</si>
  <si>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</si>
  <si>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</si>
  <si>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</si>
  <si>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</si>
  <si>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</si>
  <si>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</si>
  <si>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</si>
  <si>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</si>
  <si>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</si>
  <si>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</si>
  <si>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</si>
  <si>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</si>
  <si>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</si>
  <si>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</si>
  <si>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</si>
  <si>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</si>
  <si>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</si>
  <si>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</si>
  <si>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</si>
  <si>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</si>
  <si>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</si>
  <si>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</si>
  <si>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</si>
  <si>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</si>
  <si>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</si>
  <si>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</si>
  <si>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</si>
  <si>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</si>
  <si>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</si>
  <si>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</si>
  <si>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</si>
  <si>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</si>
  <si>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</si>
  <si>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</si>
  <si>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</si>
  <si>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</si>
  <si>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</si>
  <si>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</si>
  <si>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</si>
  <si>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</si>
  <si>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</si>
  <si>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</si>
  <si>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</si>
  <si>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</si>
  <si>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</si>
  <si>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</si>
  <si>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</si>
  <si>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</si>
  <si>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</si>
  <si>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</si>
  <si>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</si>
  <si>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</si>
  <si>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</si>
  <si>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</si>
  <si>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</si>
  <si>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</si>
  <si>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</si>
  <si>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</si>
  <si>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</si>
  <si>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</si>
  <si>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</si>
  <si>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</si>
  <si>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</si>
  <si>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</si>
  <si>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</si>
  <si>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</si>
  <si>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</si>
  <si>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</si>
  <si>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</si>
  <si>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</si>
  <si>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</si>
  <si>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</si>
  <si>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</si>
  <si>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</si>
  <si>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</si>
  <si>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</si>
  <si>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</si>
  <si>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</si>
  <si>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</si>
  <si>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</si>
  <si>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</si>
  <si>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</si>
  <si>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</si>
  <si>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</si>
  <si>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</si>
  <si>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</si>
  <si>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</si>
  <si>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</si>
  <si>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</si>
  <si>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</si>
  <si>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</si>
  <si>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</si>
  <si>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</si>
  <si>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</si>
  <si>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</si>
  <si>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</si>
  <si>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</si>
  <si>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</si>
  <si>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</si>
  <si>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</si>
  <si>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</si>
  <si>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</si>
  <si>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</si>
  <si>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</si>
  <si>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</si>
  <si>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</si>
  <si>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</si>
  <si>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</si>
  <si>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</si>
  <si>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</si>
  <si>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</si>
  <si>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</si>
  <si>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</si>
  <si>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</si>
  <si>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</si>
  <si>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</si>
  <si>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</si>
  <si>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</si>
  <si>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</si>
  <si>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</si>
  <si>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</si>
  <si>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</si>
  <si>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</si>
  <si>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</si>
  <si>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</si>
  <si>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</si>
  <si>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</si>
  <si>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</si>
  <si>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</si>
  <si>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</si>
  <si>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</si>
  <si>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</si>
  <si>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</si>
  <si>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</si>
  <si>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</si>
  <si>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</si>
  <si>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</si>
  <si>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</si>
  <si>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</si>
  <si>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</si>
  <si>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</si>
  <si>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</si>
  <si>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</si>
  <si>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</si>
  <si>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</si>
  <si>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</si>
  <si>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</si>
  <si>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</si>
  <si>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</si>
  <si>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</si>
  <si>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</si>
  <si>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</si>
  <si>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</si>
  <si>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</si>
  <si>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</si>
  <si>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</si>
  <si>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</si>
  <si>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</si>
  <si>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</si>
  <si>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</si>
  <si>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</si>
  <si>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</si>
  <si>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</si>
  <si>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</si>
  <si>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</si>
  <si>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</si>
  <si>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</si>
  <si>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</si>
  <si>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</si>
  <si>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</si>
  <si>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</si>
  <si>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</si>
  <si>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</si>
  <si>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</si>
  <si>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</si>
  <si>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</si>
  <si>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</si>
  <si>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</si>
  <si>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</si>
  <si>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</si>
  <si>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</si>
  <si>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</si>
  <si>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</si>
  <si>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</si>
  <si>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</si>
  <si>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</si>
  <si>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</si>
  <si>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</si>
  <si>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</si>
  <si>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</si>
  <si>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</si>
  <si>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</si>
  <si>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</si>
  <si>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</si>
  <si>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</si>
  <si>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</si>
  <si>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</si>
  <si>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</si>
  <si>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</si>
  <si>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</si>
  <si>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</si>
  <si>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</si>
  <si>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</si>
  <si>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</si>
  <si>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</si>
  <si>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</si>
  <si>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</si>
  <si>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</si>
  <si>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</si>
  <si>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</si>
  <si>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</si>
  <si>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</si>
  <si>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</si>
  <si>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</si>
  <si>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</si>
  <si>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</si>
  <si>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</si>
  <si>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</si>
  <si>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</si>
  <si>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</si>
  <si>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</si>
  <si>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</si>
  <si>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</si>
  <si>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</si>
  <si>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</si>
  <si>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</si>
  <si>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</si>
  <si>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</si>
  <si>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</si>
  <si>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</si>
  <si>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</si>
  <si>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</si>
  <si>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</si>
  <si>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</si>
  <si>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</si>
  <si>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</si>
  <si>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</si>
  <si>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</si>
  <si>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</si>
  <si>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</si>
  <si>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</si>
  <si>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</si>
  <si>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</si>
  <si>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</si>
  <si>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</si>
  <si>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</si>
  <si>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</si>
  <si>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</si>
  <si>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</si>
  <si>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</si>
  <si>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</si>
  <si>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</si>
  <si>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</si>
  <si>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</si>
  <si>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</si>
  <si>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</si>
  <si>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</si>
  <si>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</si>
  <si>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</si>
  <si>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</si>
  <si>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</si>
  <si>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</si>
  <si>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</si>
  <si>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</si>
  <si>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</si>
  <si>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</si>
  <si>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</si>
  <si>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</si>
  <si>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</si>
  <si>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</si>
  <si>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</si>
  <si>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</si>
  <si>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</si>
  <si>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</si>
  <si>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</si>
  <si>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</si>
  <si>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</si>
  <si>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</si>
  <si>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</si>
  <si>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</si>
  <si>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</si>
  <si>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</si>
  <si>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</si>
  <si>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</si>
  <si>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</si>
  <si>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</si>
  <si>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</si>
  <si>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</si>
  <si>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</si>
  <si>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</si>
  <si>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</si>
  <si>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</si>
  <si>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</si>
  <si>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</si>
  <si>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</si>
  <si>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</si>
  <si>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</si>
  <si>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</si>
  <si>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</si>
  <si>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</si>
  <si>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</si>
  <si>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</si>
  <si>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</si>
  <si>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</si>
  <si>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</si>
  <si>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</si>
  <si>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</si>
  <si>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</si>
  <si>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</si>
  <si>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</si>
  <si>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</si>
  <si>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</si>
  <si>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</si>
  <si>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</si>
  <si>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</si>
  <si>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</si>
  <si>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</si>
  <si>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</si>
  <si>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</si>
  <si>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</si>
  <si>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</si>
  <si>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</si>
  <si>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</si>
  <si>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</si>
  <si>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</si>
  <si>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</si>
  <si>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</si>
  <si>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</si>
  <si>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</si>
  <si>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</si>
  <si>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</si>
  <si>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</si>
  <si>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</si>
  <si>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</si>
  <si>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</si>
  <si>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</si>
  <si>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</si>
  <si>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</si>
  <si>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</si>
  <si>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</si>
  <si>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</si>
  <si>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</si>
  <si>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</si>
  <si>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</si>
  <si>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</si>
  <si>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</si>
  <si>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</si>
  <si>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</si>
  <si>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</si>
  <si>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</si>
  <si>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</si>
  <si>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</si>
  <si>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</si>
  <si>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</si>
  <si>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</si>
  <si>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</si>
  <si>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</si>
  <si>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</si>
  <si>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</si>
  <si>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</si>
  <si>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</si>
  <si>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</si>
  <si>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</si>
  <si>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</si>
  <si>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</si>
  <si>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</si>
  <si>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</si>
  <si>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</si>
  <si>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</si>
  <si>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</si>
  <si>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</si>
  <si>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</si>
  <si>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</si>
  <si>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</si>
  <si>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</si>
  <si>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</si>
  <si>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</si>
  <si>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</si>
  <si>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</si>
  <si>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</si>
  <si>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</si>
  <si>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</si>
  <si>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</si>
  <si>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</si>
  <si>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</si>
  <si>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</si>
  <si>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</si>
  <si>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</si>
  <si>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</si>
  <si>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</si>
  <si>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</si>
  <si>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</si>
  <si>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</si>
  <si>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</si>
  <si>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</si>
  <si>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</si>
  <si>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</si>
  <si>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</si>
  <si>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</si>
  <si>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</si>
  <si>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</si>
  <si>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</si>
  <si>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</si>
  <si>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</si>
  <si>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</si>
  <si>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</si>
  <si>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</si>
  <si>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</si>
  <si>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</si>
  <si>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</si>
  <si>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</si>
  <si>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</si>
  <si>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</si>
  <si>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</si>
  <si>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</si>
  <si>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</si>
  <si>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</si>
  <si>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</si>
  <si>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</si>
  <si>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</si>
  <si>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</si>
  <si>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</si>
  <si>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</si>
  <si>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</si>
  <si>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</si>
  <si>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</si>
  <si>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</si>
  <si>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</si>
  <si>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</si>
  <si>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</si>
  <si>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</si>
  <si>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</si>
  <si>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</si>
  <si>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</si>
  <si>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</si>
  <si>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</si>
  <si>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</si>
  <si>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</si>
  <si>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</si>
  <si>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</si>
  <si>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</si>
  <si>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</si>
  <si>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</si>
  <si>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</si>
  <si>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</si>
  <si>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</si>
  <si>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</si>
  <si>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</si>
  <si>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</si>
  <si>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</si>
  <si>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</si>
  <si>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</si>
  <si>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</si>
  <si>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</si>
  <si>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</si>
  <si>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</si>
  <si>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</si>
  <si>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</si>
  <si>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</si>
  <si>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</si>
  <si>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</si>
  <si>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</si>
  <si>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</si>
  <si>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</si>
  <si>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</si>
  <si>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</si>
  <si>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</si>
  <si>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</si>
  <si>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</si>
  <si>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</si>
  <si>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</si>
  <si>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</si>
  <si>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</si>
  <si>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</si>
  <si>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</si>
  <si>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</si>
  <si>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</si>
  <si>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</si>
  <si>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</si>
  <si>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</si>
  <si>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</si>
  <si>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</si>
  <si>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</si>
  <si>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</si>
  <si>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</si>
  <si>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</si>
  <si>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</si>
  <si>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</si>
  <si>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</si>
  <si>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</si>
  <si>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</si>
  <si>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</si>
  <si>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</si>
  <si>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</si>
  <si>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</si>
  <si>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</si>
  <si>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</si>
  <si>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</si>
  <si>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</si>
  <si>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</si>
  <si>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</si>
  <si>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</si>
  <si>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</si>
  <si>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</si>
  <si>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</si>
  <si>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</si>
  <si>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</si>
  <si>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</si>
  <si>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</si>
  <si>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</si>
  <si>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</si>
  <si>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</si>
  <si>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</si>
  <si>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</si>
  <si>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</si>
  <si>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</si>
  <si>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</si>
  <si>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</si>
  <si>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</si>
  <si>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</si>
  <si>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</si>
  <si>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</si>
  <si>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</si>
  <si>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</si>
  <si>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</si>
  <si>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</si>
  <si>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</si>
  <si>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</si>
  <si>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</si>
  <si>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</si>
  <si>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</si>
  <si>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</si>
  <si>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</si>
  <si>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</si>
  <si>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</si>
  <si>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</si>
  <si>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</si>
  <si>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</si>
  <si>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</si>
  <si>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</si>
  <si>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</si>
  <si>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</si>
  <si>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</si>
  <si>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</si>
  <si>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</si>
  <si>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</si>
  <si>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</si>
  <si>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</si>
  <si>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</si>
  <si>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</si>
  <si>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</si>
  <si>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</si>
  <si>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</si>
  <si>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</si>
  <si>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</si>
  <si>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</si>
  <si>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</si>
  <si>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</si>
  <si>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</si>
  <si>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</si>
  <si>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</si>
  <si>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</si>
  <si>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</si>
  <si>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</si>
  <si>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</si>
  <si>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</si>
  <si>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</si>
  <si>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</si>
  <si>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</si>
  <si>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</si>
  <si>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</si>
  <si>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</si>
  <si>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</si>
  <si>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</si>
  <si>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</si>
  <si>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</si>
  <si>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</si>
  <si>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</si>
  <si>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</si>
  <si>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</si>
  <si>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</si>
  <si>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</si>
  <si>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</si>
  <si>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</si>
  <si>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</si>
  <si>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</si>
  <si>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</si>
  <si>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</si>
  <si>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</si>
  <si>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</si>
  <si>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</si>
  <si>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</si>
  <si>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</si>
  <si>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</si>
  <si>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</si>
  <si>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</si>
  <si>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</si>
  <si>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</si>
  <si>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</si>
  <si>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</si>
  <si>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</si>
  <si>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</si>
  <si>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</si>
  <si>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</si>
  <si>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</si>
  <si>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</si>
  <si>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</si>
  <si>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</si>
  <si>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</si>
  <si>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</si>
  <si>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</si>
  <si>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</si>
  <si>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</si>
  <si>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</si>
  <si>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</si>
  <si>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</si>
  <si>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</si>
  <si>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</si>
  <si>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</si>
  <si>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</si>
  <si>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</si>
  <si>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</si>
  <si>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</si>
  <si>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</si>
  <si>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</si>
  <si>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</si>
  <si>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</si>
  <si>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</si>
  <si>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</si>
  <si>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</si>
  <si>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</si>
  <si>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</si>
  <si>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</si>
  <si>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</si>
  <si>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</si>
  <si>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</si>
  <si>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</si>
  <si>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</si>
  <si>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</si>
  <si>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</si>
  <si>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</si>
  <si>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</si>
  <si>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</si>
  <si>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</si>
  <si>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</si>
  <si>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</si>
  <si>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</si>
  <si>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</si>
  <si>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</si>
  <si>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</si>
  <si>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</si>
  <si>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</si>
  <si>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</si>
  <si>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</si>
  <si>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</si>
  <si>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</si>
  <si>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</si>
  <si>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</si>
  <si>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</si>
  <si>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</si>
  <si>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</si>
  <si>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</si>
  <si>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</si>
  <si>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</si>
  <si>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</si>
  <si>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</si>
  <si>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</si>
  <si>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</si>
  <si>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</si>
  <si>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</si>
  <si>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</si>
  <si>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</si>
  <si>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</si>
  <si>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</si>
  <si>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</si>
  <si>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</si>
  <si>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</si>
  <si>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</si>
  <si>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</si>
  <si>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</si>
  <si>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</si>
  <si>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</si>
  <si>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</si>
  <si>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</si>
  <si>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</si>
  <si>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</si>
  <si>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</si>
  <si>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</si>
  <si>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</si>
  <si>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</si>
  <si>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</si>
  <si>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</si>
  <si>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</si>
  <si>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</si>
  <si>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</si>
  <si>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</si>
  <si>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</si>
  <si>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</si>
  <si>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</si>
  <si>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</si>
  <si>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</si>
  <si>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</si>
  <si>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</si>
  <si>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</si>
  <si>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</si>
  <si>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</si>
  <si>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</si>
  <si>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</si>
  <si>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</si>
  <si>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</si>
  <si>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</si>
  <si>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</si>
  <si>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</si>
  <si>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</si>
  <si>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</si>
  <si>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</si>
  <si>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</si>
  <si>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</si>
  <si>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</si>
  <si>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</si>
  <si>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</si>
  <si>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</si>
  <si>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</si>
  <si>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</si>
  <si>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</si>
  <si>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</si>
  <si>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</si>
  <si>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</si>
  <si>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</si>
  <si>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</si>
  <si>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</si>
  <si>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</si>
  <si>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</si>
  <si>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</si>
  <si>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</si>
  <si>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</si>
  <si>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</si>
  <si>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</si>
  <si>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</si>
  <si>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</si>
  <si>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</si>
  <si>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</si>
  <si>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</si>
  <si>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</si>
  <si>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</si>
  <si>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</si>
  <si>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</si>
  <si>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</si>
  <si>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</si>
  <si>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</si>
  <si>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</si>
  <si>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</si>
  <si>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</si>
  <si>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</si>
  <si>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</si>
  <si>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</si>
  <si>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</si>
  <si>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</si>
  <si>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</si>
  <si>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</si>
  <si>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</si>
  <si>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</si>
  <si>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</si>
  <si>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</si>
  <si>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</si>
  <si>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</si>
  <si>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</si>
  <si>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</si>
  <si>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</si>
  <si>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</si>
  <si>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</si>
  <si>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</si>
  <si>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</si>
  <si>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</si>
  <si>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</si>
  <si>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</si>
  <si>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</si>
  <si>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</si>
  <si>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</si>
  <si>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</si>
  <si>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</si>
  <si>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</si>
  <si>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</si>
  <si>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</si>
  <si>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</si>
  <si>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</si>
  <si>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</si>
  <si>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</si>
  <si>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</si>
  <si>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</si>
  <si>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</si>
  <si>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</si>
  <si>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</si>
  <si>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</si>
  <si>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</si>
  <si>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</si>
  <si>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</si>
  <si>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</si>
  <si>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</si>
  <si>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</si>
  <si>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</si>
  <si>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</si>
  <si>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</si>
  <si>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</si>
  <si>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</si>
  <si>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</si>
  <si>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</si>
  <si>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</si>
  <si>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</si>
  <si>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</si>
  <si>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</si>
  <si>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</si>
  <si>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</si>
  <si>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</si>
  <si>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</si>
  <si>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</si>
  <si>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</si>
  <si>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</si>
  <si>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</si>
  <si>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</si>
  <si>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</si>
  <si>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</si>
  <si>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</si>
  <si>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</si>
  <si>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</si>
  <si>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</si>
  <si>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</si>
  <si>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</si>
  <si>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</si>
  <si>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</si>
  <si>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</si>
  <si>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</si>
  <si>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</si>
  <si>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</si>
  <si>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</si>
  <si>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</si>
  <si>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</si>
  <si>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</si>
  <si>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</si>
  <si>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</si>
  <si>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</si>
  <si>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</si>
  <si>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</si>
  <si>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</si>
  <si>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</si>
  <si>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</si>
  <si>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</si>
  <si>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</si>
  <si>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</si>
  <si>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</si>
  <si>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</si>
  <si>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</si>
  <si>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</si>
  <si>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</si>
  <si>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</si>
  <si>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</si>
  <si>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</si>
  <si>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</si>
  <si>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</si>
  <si>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</si>
  <si>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</si>
  <si>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</si>
  <si>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</si>
  <si>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</si>
  <si>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</si>
  <si>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</si>
  <si>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</si>
  <si>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</si>
  <si>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</si>
  <si>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</si>
  <si>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</si>
  <si>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</si>
  <si>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</si>
  <si>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</si>
  <si>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</si>
  <si>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</si>
  <si>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</si>
  <si>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</si>
  <si>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</si>
  <si>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</si>
  <si>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</si>
  <si>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</si>
  <si>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</si>
  <si>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</si>
  <si>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</si>
  <si>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</si>
  <si>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</si>
  <si>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</si>
  <si>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</si>
  <si>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</si>
  <si>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</si>
  <si>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</si>
  <si>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</si>
  <si>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</si>
  <si>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</si>
  <si>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</si>
  <si>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</si>
  <si>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</si>
  <si>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</si>
  <si>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</si>
  <si>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</si>
  <si>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</si>
  <si>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</si>
  <si>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</si>
  <si>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</si>
  <si>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</si>
  <si>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</si>
  <si>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</si>
  <si>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</si>
  <si>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</si>
  <si>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</si>
  <si>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</si>
  <si>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</si>
  <si>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</si>
  <si>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</si>
  <si>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</si>
  <si>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</si>
  <si>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</si>
  <si>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</si>
  <si>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</si>
  <si>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</si>
  <si>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</si>
  <si>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</si>
  <si>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</si>
  <si>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</si>
  <si>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</si>
  <si>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</si>
  <si>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</si>
  <si>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</si>
  <si>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</si>
  <si>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</si>
  <si>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</si>
  <si>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</si>
  <si>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</si>
  <si>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</si>
  <si>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</si>
  <si>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</si>
  <si>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</si>
  <si>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</si>
  <si>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</si>
  <si>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</si>
  <si>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</si>
  <si>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</si>
  <si>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</si>
  <si>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</si>
  <si>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</si>
  <si>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</si>
  <si>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</si>
  <si>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</si>
  <si>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</si>
  <si>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</si>
  <si>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</si>
  <si>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</si>
  <si>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</si>
  <si>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</si>
  <si>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</si>
  <si>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</si>
  <si>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</si>
  <si>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</si>
  <si>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</si>
  <si>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</si>
  <si>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</si>
  <si>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</si>
  <si>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</si>
  <si>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</si>
  <si>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</si>
  <si>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</si>
  <si>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</si>
  <si>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</si>
  <si>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</si>
  <si>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</si>
  <si>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</si>
  <si>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</si>
  <si>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</si>
  <si>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</si>
  <si>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</si>
  <si>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</si>
  <si>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</si>
  <si>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</si>
  <si>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</si>
  <si>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</si>
  <si>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</si>
  <si>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</si>
  <si>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</si>
  <si>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</si>
  <si>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</si>
  <si>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</si>
  <si>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</si>
  <si>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</si>
  <si>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</si>
  <si>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</si>
  <si>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</si>
  <si>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</si>
  <si>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</si>
  <si>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</si>
  <si>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</si>
  <si>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</si>
  <si>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</si>
  <si>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</si>
  <si>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</si>
  <si>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</si>
  <si>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</si>
  <si>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</si>
  <si>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</si>
  <si>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</si>
  <si>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</si>
  <si>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</si>
  <si>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</si>
  <si>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</si>
  <si>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</si>
  <si>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</si>
  <si>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</si>
  <si>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</si>
  <si>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</si>
  <si>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</si>
  <si>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</si>
  <si>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</si>
  <si>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</si>
  <si>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</si>
  <si>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</si>
  <si>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</si>
  <si>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</si>
  <si>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</si>
  <si>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</si>
  <si>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</si>
  <si>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</si>
  <si>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</si>
  <si>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</si>
  <si>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</si>
  <si>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</si>
  <si>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</si>
  <si>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</si>
  <si>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</si>
  <si>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</si>
  <si>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</si>
  <si>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</si>
  <si>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</si>
  <si>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</si>
  <si>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</si>
  <si>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</si>
  <si>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</si>
  <si>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</si>
  <si>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</si>
  <si>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</si>
  <si>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</si>
  <si>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</si>
  <si>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</si>
  <si>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</si>
  <si>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</si>
  <si>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</si>
  <si>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</si>
  <si>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</si>
  <si>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</si>
  <si>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</si>
  <si>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</si>
  <si>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</si>
  <si>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</si>
  <si>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</si>
  <si>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</si>
  <si>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</si>
  <si>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</si>
  <si>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</si>
  <si>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</si>
  <si>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</si>
  <si>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</si>
  <si>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</si>
  <si>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</si>
  <si>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</si>
  <si>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</si>
  <si>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</si>
  <si>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</si>
  <si>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</si>
  <si>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</si>
  <si>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</si>
  <si>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</si>
  <si>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</si>
  <si>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</si>
  <si>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</si>
  <si>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</si>
  <si>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</si>
  <si>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</si>
  <si>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</si>
  <si>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</si>
  <si>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</si>
  <si>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</si>
  <si>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</si>
  <si>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</si>
  <si>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</si>
  <si>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</si>
  <si>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</si>
  <si>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</si>
  <si>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</si>
  <si>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</si>
  <si>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</si>
  <si>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</si>
  <si>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</si>
  <si>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</si>
  <si>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</si>
  <si>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</si>
  <si>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</si>
  <si>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</si>
  <si>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</si>
  <si>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</si>
  <si>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</si>
  <si>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</si>
  <si>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</si>
  <si>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</si>
  <si>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</si>
  <si>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</si>
  <si>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</si>
  <si>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</si>
  <si>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</si>
  <si>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</si>
  <si>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</si>
  <si>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</si>
  <si>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</si>
  <si>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</si>
  <si>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</si>
  <si>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</si>
  <si>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</si>
  <si>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</si>
  <si>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</si>
  <si>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</si>
  <si>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</si>
  <si>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</si>
  <si>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</si>
  <si>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</si>
  <si>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</si>
  <si>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</si>
  <si>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</si>
  <si>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</si>
  <si>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</si>
  <si>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</si>
  <si>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</si>
  <si>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</si>
  <si>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</si>
  <si>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</si>
  <si>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</si>
  <si>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</si>
  <si>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</si>
  <si>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</si>
  <si>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</si>
  <si>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</si>
  <si>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</si>
  <si>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</si>
  <si>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</si>
  <si>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</si>
  <si>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</si>
  <si>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</si>
  <si>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</si>
  <si>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</si>
  <si>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</si>
  <si>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</si>
  <si>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</si>
  <si>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</si>
  <si>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</si>
  <si>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</si>
  <si>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</si>
  <si>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</si>
  <si>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</si>
  <si>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</si>
  <si>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</si>
  <si>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</si>
  <si>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</si>
  <si>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</si>
  <si>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</si>
  <si>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</si>
  <si>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</si>
  <si>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</si>
  <si>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</si>
  <si>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</si>
  <si>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</si>
  <si>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</si>
  <si>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</si>
  <si>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</si>
  <si>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</si>
  <si>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</si>
  <si>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</si>
  <si>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</si>
  <si>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</si>
  <si>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</si>
  <si>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</si>
  <si>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</si>
  <si>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</si>
  <si>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</si>
  <si>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</si>
  <si>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</si>
  <si>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</si>
  <si>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</si>
  <si>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</si>
  <si>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</si>
  <si>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</si>
  <si>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</si>
  <si>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</si>
  <si>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</si>
  <si>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</si>
  <si>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</si>
  <si>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</si>
  <si>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</si>
  <si>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</si>
  <si>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</si>
  <si>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</si>
  <si>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</si>
  <si>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</si>
  <si>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</si>
  <si>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</si>
  <si>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</si>
  <si>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</si>
  <si>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</si>
  <si>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</si>
  <si>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</si>
  <si>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</si>
  <si>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</si>
  <si>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</si>
  <si>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</si>
  <si>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</si>
  <si>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</si>
  <si>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</si>
  <si>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</si>
  <si>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</si>
  <si>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</si>
  <si>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</si>
  <si>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</si>
  <si>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</si>
  <si>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</si>
  <si>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</si>
  <si>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</si>
  <si>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</si>
  <si>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</si>
  <si>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</si>
  <si>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</si>
  <si>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</si>
  <si>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</si>
  <si>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</si>
  <si>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</si>
  <si>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</si>
  <si>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</si>
  <si>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</si>
  <si>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</si>
  <si>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</si>
  <si>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</si>
  <si>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</si>
  <si>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</si>
  <si>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</si>
  <si>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</si>
  <si>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</si>
  <si>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</si>
  <si>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</si>
  <si>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</si>
  <si>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</si>
  <si>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</si>
  <si>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</si>
  <si>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</si>
  <si>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</si>
  <si>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</si>
  <si>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</si>
  <si>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</si>
  <si>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</si>
  <si>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</si>
  <si>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</si>
  <si>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</si>
  <si>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</si>
  <si>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</si>
  <si>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</si>
  <si>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</si>
  <si>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</si>
  <si>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</si>
  <si>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</si>
  <si>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</si>
  <si>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</si>
  <si>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</si>
  <si>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</si>
  <si>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</si>
  <si>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</si>
  <si>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</si>
  <si>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</si>
  <si>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</si>
  <si>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</si>
  <si>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</si>
  <si>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</si>
  <si>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</si>
  <si>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</si>
  <si>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</si>
  <si>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</si>
  <si>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</si>
  <si>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</si>
  <si>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</si>
  <si>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</si>
  <si>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</si>
  <si>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</si>
  <si>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</si>
  <si>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</si>
  <si>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</si>
  <si>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</si>
  <si>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</si>
  <si>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</si>
  <si>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</si>
  <si>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</si>
  <si>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</si>
  <si>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</si>
  <si>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</si>
  <si>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</si>
  <si>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</si>
  <si>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</si>
  <si>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</si>
  <si>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</si>
  <si>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</si>
  <si>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</si>
  <si>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</si>
  <si>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</si>
  <si>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</si>
  <si>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</si>
  <si>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</si>
  <si>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</si>
  <si>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</si>
  <si>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</si>
  <si>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</si>
  <si>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</si>
  <si>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</si>
  <si>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</si>
  <si>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</si>
  <si>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</si>
  <si>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</si>
  <si>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</si>
  <si>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</si>
  <si>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</si>
  <si>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</si>
  <si>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</si>
  <si>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</si>
  <si>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</si>
  <si>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</si>
  <si>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</si>
  <si>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</si>
  <si>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</si>
  <si>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</si>
  <si>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</si>
  <si>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</si>
  <si>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</si>
  <si>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</si>
  <si>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</si>
  <si>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</si>
  <si>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</si>
  <si>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</si>
  <si>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</si>
  <si>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</si>
  <si>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</si>
  <si>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</si>
  <si>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</si>
  <si>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</si>
  <si>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</si>
  <si>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</si>
  <si>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</si>
  <si>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</si>
  <si>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</si>
  <si>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</si>
  <si>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</si>
  <si>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</si>
  <si>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</si>
  <si>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</si>
  <si>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</si>
  <si>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</si>
  <si>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</si>
  <si>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</si>
  <si>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</si>
  <si>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</si>
  <si>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</si>
  <si>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</si>
  <si>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</si>
  <si>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</si>
  <si>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</si>
  <si>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</si>
  <si>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</si>
  <si>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</si>
  <si>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</si>
  <si>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</si>
  <si>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</si>
  <si>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</si>
  <si>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</si>
  <si>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</si>
  <si>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</si>
  <si>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</si>
  <si>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</si>
  <si>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</si>
  <si>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</si>
  <si>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</si>
  <si>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</si>
  <si>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</si>
  <si>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</si>
  <si>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</si>
  <si>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</si>
  <si>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</si>
  <si>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</si>
  <si>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</si>
  <si>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</si>
  <si>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</si>
  <si>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</si>
  <si>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</si>
  <si>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</si>
  <si>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</si>
  <si>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</si>
  <si>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</si>
  <si>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</si>
  <si>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</si>
  <si>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</si>
  <si>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</si>
  <si>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</si>
  <si>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</si>
  <si>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</si>
  <si>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</si>
  <si>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</si>
  <si>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</si>
  <si>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</si>
  <si>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</si>
  <si>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</si>
  <si>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</si>
  <si>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</si>
  <si>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</si>
  <si>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</si>
  <si>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</si>
  <si>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</si>
  <si>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</si>
  <si>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</si>
  <si>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</si>
  <si>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</si>
  <si>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</si>
  <si>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</si>
  <si>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</si>
  <si>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</si>
  <si>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</si>
  <si>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</si>
  <si>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</si>
  <si>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</si>
  <si>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</si>
  <si>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</si>
  <si>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</si>
  <si>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</si>
  <si>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</si>
  <si>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</si>
  <si>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</si>
  <si>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</si>
  <si>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</si>
  <si>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</si>
  <si>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</si>
  <si>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</si>
  <si>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</si>
  <si>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</si>
  <si>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</si>
  <si>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</si>
  <si>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</si>
  <si>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</si>
  <si>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</si>
  <si>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</si>
  <si>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</si>
  <si>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</si>
  <si>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</si>
  <si>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</si>
  <si>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</si>
  <si>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</si>
  <si>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</si>
  <si>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</si>
  <si>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</si>
  <si>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</si>
  <si>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</si>
  <si>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</si>
  <si>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</si>
  <si>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</si>
  <si>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</si>
  <si>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</si>
  <si>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</si>
  <si>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</si>
  <si>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</si>
  <si>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</si>
  <si>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</si>
  <si>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</si>
  <si>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</si>
  <si>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</si>
  <si>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</si>
  <si>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</si>
  <si>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</si>
  <si>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</si>
  <si>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</si>
  <si>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</si>
  <si>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</si>
  <si>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</si>
  <si>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</si>
  <si>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</si>
  <si>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</si>
  <si>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</si>
  <si>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</si>
  <si>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</si>
  <si>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</si>
  <si>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</si>
  <si>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</si>
  <si>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</si>
  <si>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</si>
  <si>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</si>
  <si>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</si>
  <si>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</si>
  <si>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</si>
  <si>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</si>
  <si>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</si>
  <si>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</si>
  <si>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</si>
  <si>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</si>
  <si>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</si>
  <si>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</si>
  <si>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</si>
  <si>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</si>
  <si>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</si>
  <si>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</si>
  <si>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</si>
  <si>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</si>
  <si>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</si>
  <si>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</si>
  <si>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</si>
  <si>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</si>
  <si>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</si>
  <si>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</si>
  <si>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</si>
  <si>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</si>
  <si>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</si>
  <si>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</si>
  <si>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</si>
  <si>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</si>
  <si>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</si>
  <si>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</si>
  <si>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</si>
  <si>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</si>
  <si>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</si>
  <si>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</si>
  <si>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</si>
  <si>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</si>
  <si>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</si>
  <si>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</si>
  <si>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</si>
  <si>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</si>
  <si>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</si>
  <si>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</si>
  <si>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</si>
  <si>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</si>
  <si>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</si>
  <si>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</si>
  <si>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</si>
  <si>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</si>
  <si>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</si>
  <si>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</si>
  <si>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</si>
  <si>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</si>
  <si>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</si>
  <si>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</si>
  <si>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</si>
  <si>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</si>
  <si>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</si>
  <si>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</si>
  <si>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</si>
  <si>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</si>
  <si>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</si>
  <si>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</si>
  <si>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</si>
  <si>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</si>
  <si>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</si>
  <si>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</si>
  <si>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</si>
  <si>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</si>
  <si>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</si>
  <si>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</si>
  <si>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</si>
  <si>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</si>
  <si>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</si>
  <si>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</si>
  <si>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</si>
  <si>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</si>
  <si>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</si>
  <si>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</si>
  <si>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</si>
  <si>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</si>
  <si>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</si>
  <si>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</si>
  <si>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</si>
  <si>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</si>
  <si>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</si>
  <si>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</si>
  <si>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</si>
  <si>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</si>
  <si>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</si>
  <si>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</si>
  <si>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</si>
  <si>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</si>
  <si>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</si>
  <si>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</si>
  <si>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</si>
  <si>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</si>
  <si>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</si>
  <si>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</si>
  <si>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</si>
  <si>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</si>
  <si>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</si>
  <si>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</si>
  <si>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</si>
  <si>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</si>
  <si>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</si>
  <si>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</si>
  <si>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</si>
  <si>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</si>
  <si>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</si>
  <si>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</si>
  <si>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</si>
  <si>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</si>
  <si>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</si>
  <si>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</si>
  <si>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</si>
  <si>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</si>
  <si>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</si>
  <si>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</si>
  <si>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</si>
  <si>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</si>
  <si>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</si>
  <si>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</si>
  <si>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</si>
  <si>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</si>
  <si>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</si>
  <si>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</si>
  <si>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</si>
  <si>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</si>
  <si>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</si>
  <si>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</si>
  <si>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</si>
  <si>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</si>
  <si>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</si>
  <si>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</si>
  <si>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</si>
  <si>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</si>
  <si>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</si>
  <si>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</si>
  <si>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</si>
  <si>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</si>
  <si>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</si>
  <si>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</si>
  <si>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</si>
  <si>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</si>
  <si>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</si>
  <si>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</si>
  <si>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</si>
  <si>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</si>
  <si>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</si>
  <si>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</si>
  <si>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</si>
  <si>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</si>
  <si>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</si>
  <si>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</si>
  <si>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</si>
  <si>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</si>
  <si>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</si>
  <si>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</si>
  <si>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</si>
  <si>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</si>
  <si>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</si>
  <si>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</si>
  <si>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</si>
  <si>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</si>
  <si>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</si>
  <si>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</si>
  <si>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</si>
  <si>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</si>
  <si>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</si>
  <si>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</si>
  <si>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</si>
  <si>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</si>
  <si>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</si>
  <si>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</si>
  <si>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</si>
  <si>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</si>
  <si>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</si>
  <si>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</si>
  <si>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</si>
  <si>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</si>
  <si>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</si>
  <si>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</si>
  <si>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</si>
  <si>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</si>
  <si>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</si>
  <si>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</si>
  <si>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</si>
  <si>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</si>
  <si>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</si>
  <si>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</si>
  <si>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</si>
  <si>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</si>
  <si>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</si>
  <si>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</si>
  <si>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</si>
  <si>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</si>
  <si>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</si>
  <si>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</si>
  <si>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</si>
  <si>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</si>
  <si>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</si>
  <si>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</si>
  <si>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</si>
  <si>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</si>
  <si>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</si>
  <si>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</si>
  <si>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</si>
  <si>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</si>
  <si>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</si>
  <si>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</si>
  <si>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</si>
  <si>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</si>
  <si>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</si>
  <si>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</si>
  <si>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</si>
  <si>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</si>
  <si>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</si>
  <si>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</si>
  <si>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</si>
  <si>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</si>
  <si>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</si>
  <si>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</si>
  <si>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</si>
  <si>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</si>
  <si>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</si>
  <si>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</si>
  <si>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</si>
  <si>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</si>
  <si>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</si>
  <si>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</si>
  <si>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</si>
  <si>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</si>
  <si>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</si>
  <si>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</si>
  <si>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</si>
  <si>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</si>
  <si>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</si>
  <si>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</si>
  <si>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</si>
  <si>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</si>
  <si>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</si>
  <si>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</si>
  <si>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</si>
  <si>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</si>
  <si>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</si>
  <si>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</si>
  <si>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</si>
  <si>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</si>
  <si>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</si>
  <si>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</si>
  <si>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</si>
  <si>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</si>
  <si>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</si>
  <si>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</si>
  <si>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</si>
  <si>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</si>
  <si>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</si>
  <si>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</si>
  <si>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</si>
  <si>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</si>
  <si>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</si>
  <si>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</si>
  <si>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</si>
  <si>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</si>
  <si>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</si>
  <si>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</si>
  <si>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</si>
  <si>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</si>
  <si>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</si>
  <si>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</si>
  <si>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</si>
  <si>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</si>
  <si>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</si>
  <si>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</si>
  <si>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</si>
  <si>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</si>
  <si>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</si>
  <si>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</si>
  <si>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</si>
  <si>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</si>
  <si>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</si>
  <si>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</si>
  <si>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</si>
  <si>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</si>
  <si>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</si>
  <si>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</si>
  <si>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</si>
  <si>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</si>
  <si>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</si>
  <si>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</si>
  <si>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</si>
  <si>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</si>
  <si>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</si>
  <si>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</si>
  <si>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</si>
  <si>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</si>
  <si>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</si>
  <si>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</si>
  <si>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</si>
  <si>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</si>
  <si>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</si>
  <si>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</si>
  <si>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</si>
  <si>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</si>
  <si>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</si>
  <si>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</si>
  <si>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</si>
  <si>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</si>
  <si>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</si>
  <si>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</si>
  <si>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</si>
  <si>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</si>
  <si>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</si>
  <si>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</si>
  <si>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</si>
  <si>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</si>
  <si>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</si>
  <si>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</si>
  <si>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</si>
  <si>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</si>
  <si>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</si>
  <si>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</si>
  <si>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</si>
  <si>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</si>
  <si>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</si>
  <si>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</si>
  <si>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</si>
  <si>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</si>
  <si>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</si>
  <si>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</si>
  <si>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</si>
  <si>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</si>
  <si>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</si>
  <si>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</si>
  <si>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</si>
  <si>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</si>
  <si>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</si>
  <si>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</si>
  <si>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</si>
  <si>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</si>
  <si>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</si>
  <si>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</si>
  <si>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</si>
  <si>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</si>
  <si>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</si>
  <si>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</si>
  <si>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</si>
  <si>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</si>
  <si>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</si>
  <si>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</si>
  <si>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</si>
  <si>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</si>
  <si>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</si>
  <si>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</si>
  <si>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</si>
  <si>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</si>
  <si>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</si>
  <si>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</si>
  <si>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</si>
  <si>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</si>
  <si>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</si>
  <si>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</si>
  <si>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</si>
  <si>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</si>
  <si>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</si>
  <si>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</si>
  <si>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</si>
  <si>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</si>
  <si>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</si>
  <si>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</si>
  <si>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</si>
  <si>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</si>
  <si>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</si>
  <si>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</si>
  <si>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</si>
  <si>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</si>
  <si>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</si>
  <si>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</si>
  <si>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</si>
  <si>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</si>
  <si>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</si>
  <si>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</si>
  <si>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</si>
  <si>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</si>
  <si>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</si>
  <si>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</si>
  <si>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</si>
  <si>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</si>
  <si>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</si>
  <si>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</si>
  <si>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</si>
  <si>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</si>
  <si>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</si>
  <si>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</si>
  <si>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</si>
  <si>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</si>
  <si>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</si>
  <si>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</si>
  <si>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</si>
  <si>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</si>
  <si>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</si>
  <si>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</si>
  <si>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</si>
  <si>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</si>
  <si>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</si>
  <si>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</si>
  <si>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</si>
  <si>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</si>
  <si>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</si>
  <si>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</si>
  <si>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</si>
  <si>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</si>
  <si>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</si>
  <si>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</si>
  <si>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</si>
  <si>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</si>
  <si>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</si>
  <si>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</si>
  <si>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</si>
  <si>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</si>
  <si>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</si>
  <si>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</si>
  <si>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</si>
  <si>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</si>
  <si>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</si>
  <si>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</si>
  <si>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</si>
  <si>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</si>
  <si>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</si>
  <si>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</si>
  <si>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</si>
  <si>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</si>
  <si>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</si>
  <si>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</si>
  <si>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</si>
  <si>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</si>
  <si>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</si>
  <si>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</si>
  <si>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</si>
  <si>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</si>
  <si>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</si>
  <si>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</si>
  <si>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</si>
  <si>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</si>
  <si>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</si>
  <si>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</si>
  <si>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</si>
  <si>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</si>
  <si>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</si>
  <si>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</si>
  <si>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</si>
  <si>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</si>
  <si>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</si>
  <si>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</si>
  <si>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</si>
  <si>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</si>
  <si>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</si>
  <si>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</si>
  <si>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</si>
  <si>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</si>
  <si>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</si>
  <si>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</si>
  <si>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</si>
  <si>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</si>
  <si>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</si>
  <si>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</si>
  <si>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</si>
  <si>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</si>
  <si>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</si>
  <si>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</si>
  <si>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</si>
  <si>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</si>
  <si>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</si>
  <si>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</si>
  <si>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</si>
  <si>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</si>
  <si>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</si>
  <si>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</si>
  <si>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</si>
  <si>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</si>
  <si>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</si>
  <si>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</si>
  <si>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</si>
  <si>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</si>
  <si>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</si>
  <si>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</si>
  <si>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</si>
  <si>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</si>
  <si>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</si>
  <si>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</si>
  <si>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</si>
  <si>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</si>
  <si>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</si>
  <si>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</si>
  <si>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</si>
  <si>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</si>
  <si>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</si>
  <si>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</si>
  <si>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</si>
  <si>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</si>
  <si>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</si>
  <si>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</si>
  <si>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</si>
  <si>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</si>
  <si>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</si>
  <si>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</si>
  <si>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</si>
  <si>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</si>
  <si>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</si>
  <si>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</si>
  <si>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</si>
  <si>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</si>
  <si>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</si>
  <si>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</si>
  <si>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</si>
  <si>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</si>
  <si>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</si>
  <si>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</si>
  <si>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</si>
  <si>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</si>
  <si>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</si>
  <si>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</si>
  <si>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</si>
  <si>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</si>
  <si>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</si>
  <si>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</si>
  <si>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</si>
  <si>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</si>
  <si>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</si>
  <si>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</si>
  <si>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</si>
  <si>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</si>
  <si>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</si>
  <si>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</si>
  <si>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</si>
  <si>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</si>
  <si>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</si>
  <si>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</si>
  <si>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</si>
  <si>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</si>
  <si>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</si>
  <si>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</si>
  <si>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</si>
  <si>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</si>
  <si>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</si>
  <si>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</si>
  <si>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</si>
  <si>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</si>
  <si>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</si>
  <si>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</si>
  <si>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</si>
  <si>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</si>
  <si>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</si>
  <si>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</si>
  <si>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</si>
  <si>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</si>
  <si>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</si>
  <si>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</si>
  <si>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</si>
  <si>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</si>
  <si>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</si>
  <si>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</si>
  <si>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</si>
  <si>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</si>
  <si>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</si>
  <si>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</si>
  <si>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</si>
  <si>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</si>
  <si>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</si>
  <si>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</si>
  <si>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</si>
  <si>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</si>
  <si>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</si>
  <si>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</si>
  <si>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</si>
  <si>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</si>
  <si>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</si>
  <si>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</si>
  <si>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</si>
  <si>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</si>
  <si>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</si>
  <si>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</si>
  <si>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</si>
  <si>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</si>
  <si>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</si>
  <si>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</si>
  <si>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</si>
  <si>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</si>
  <si>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</si>
  <si>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</si>
  <si>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</si>
  <si>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</si>
  <si>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</si>
  <si>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</si>
  <si>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</si>
  <si>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</si>
  <si>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</si>
  <si>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</si>
  <si>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</si>
  <si>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</si>
  <si>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</si>
  <si>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</si>
  <si>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</si>
  <si>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</si>
  <si>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</si>
  <si>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</si>
  <si>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</si>
  <si>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</si>
  <si>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</si>
  <si>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</si>
  <si>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</si>
  <si>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</si>
  <si>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</si>
  <si>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</si>
  <si>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</si>
  <si>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</si>
  <si>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</si>
  <si>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</si>
  <si>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</si>
  <si>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</si>
  <si>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</si>
  <si>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</si>
  <si>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</si>
  <si>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</si>
  <si>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</si>
  <si>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</si>
  <si>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</si>
  <si>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</si>
  <si>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</si>
  <si>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</si>
  <si>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</si>
  <si>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</si>
  <si>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</si>
  <si>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</si>
  <si>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</si>
  <si>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</si>
  <si>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</si>
  <si>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</si>
  <si>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</si>
  <si>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</si>
  <si>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</si>
  <si>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</si>
  <si>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</si>
  <si>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</si>
  <si>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</si>
  <si>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</si>
  <si>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</si>
  <si>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</si>
  <si>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</si>
  <si>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</si>
  <si>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</si>
  <si>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</si>
  <si>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</si>
  <si>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</si>
  <si>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</si>
  <si>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</si>
  <si>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</si>
  <si>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</si>
  <si>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</si>
  <si>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</si>
  <si>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</si>
  <si>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</si>
  <si>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</si>
  <si>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</si>
  <si>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</si>
  <si>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</si>
  <si>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</si>
  <si>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</si>
  <si>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</si>
  <si>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</si>
  <si>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</si>
  <si>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</si>
  <si>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</si>
  <si>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</si>
  <si>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</si>
  <si>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</si>
  <si>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</si>
  <si>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</si>
  <si>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</si>
  <si>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</si>
  <si>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</si>
  <si>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</si>
  <si>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</si>
  <si>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</si>
  <si>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</si>
  <si>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</si>
  <si>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</si>
  <si>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</si>
  <si>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</si>
  <si>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</si>
  <si>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</si>
  <si>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</si>
  <si>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</si>
  <si>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</si>
  <si>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</si>
  <si>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</si>
  <si>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</si>
  <si>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</si>
  <si>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</si>
  <si>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</si>
  <si>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</si>
  <si>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</si>
  <si>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</si>
  <si>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</si>
  <si>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</si>
  <si>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</si>
  <si>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</si>
  <si>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</si>
  <si>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</si>
  <si>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</si>
  <si>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</si>
  <si>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</si>
  <si>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</si>
  <si>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</si>
  <si>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</si>
  <si>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</si>
  <si>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</si>
  <si>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</si>
  <si>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</si>
  <si>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</si>
  <si>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</si>
  <si>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</si>
  <si>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</si>
  <si>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</si>
  <si>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</si>
  <si>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</si>
  <si>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</si>
  <si>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</si>
  <si>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</si>
  <si>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</si>
  <si>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</si>
  <si>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</si>
  <si>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</si>
  <si>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</si>
  <si>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</si>
  <si>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</si>
  <si>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</si>
  <si>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</si>
  <si>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</si>
  <si>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</si>
  <si>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</si>
  <si>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</si>
  <si>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</si>
  <si>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</si>
  <si>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</si>
  <si>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</si>
  <si>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</si>
  <si>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</si>
  <si>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</si>
  <si>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</si>
  <si>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</si>
  <si>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</si>
  <si>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</si>
  <si>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</si>
  <si>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</si>
  <si>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</si>
  <si>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</si>
  <si>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</si>
  <si>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</si>
  <si>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</si>
  <si>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</si>
  <si>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</si>
  <si>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</si>
  <si>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</si>
  <si>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</si>
  <si>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</si>
  <si>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</si>
  <si>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</si>
  <si>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</si>
  <si>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</si>
  <si>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</si>
  <si>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</si>
  <si>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</si>
  <si>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</si>
  <si>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</si>
  <si>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</si>
  <si>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</si>
  <si>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</si>
  <si>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</si>
  <si>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</si>
  <si>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</si>
  <si>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</si>
  <si>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</si>
  <si>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</si>
  <si>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</si>
  <si>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</si>
  <si>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</si>
  <si>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</si>
  <si>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</si>
  <si>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</si>
  <si>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</si>
  <si>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</si>
  <si>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</si>
  <si>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</si>
  <si>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</si>
  <si>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</si>
  <si>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</si>
  <si>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</si>
  <si>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</si>
  <si>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</si>
  <si>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</si>
  <si>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</si>
  <si>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</si>
  <si>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</si>
  <si>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</si>
  <si>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</si>
  <si>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</si>
  <si>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</si>
  <si>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</si>
  <si>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</si>
  <si>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</si>
  <si>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</si>
  <si>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</si>
  <si>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</si>
  <si>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</si>
  <si>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</si>
  <si>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</si>
  <si>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</si>
  <si>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</si>
  <si>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</si>
  <si>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</si>
  <si>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</si>
  <si>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</si>
  <si>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</si>
  <si>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</si>
  <si>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</si>
  <si>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</si>
  <si>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</si>
  <si>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</si>
  <si>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</si>
  <si>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</si>
  <si>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</si>
  <si>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</si>
  <si>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</si>
  <si>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</si>
  <si>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</si>
  <si>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</si>
  <si>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</si>
  <si>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</si>
  <si>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</si>
  <si>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</si>
  <si>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</si>
  <si>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</si>
  <si>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</si>
  <si>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</si>
  <si>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</si>
  <si>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</si>
  <si>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</si>
  <si>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</si>
  <si>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</si>
  <si>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</si>
  <si>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</si>
  <si>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</si>
  <si>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</si>
  <si>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</si>
  <si>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</si>
  <si>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</si>
  <si>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</si>
  <si>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</si>
  <si>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</si>
  <si>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</si>
  <si>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</si>
  <si>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</si>
  <si>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</si>
  <si>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</si>
  <si>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</si>
  <si>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</si>
  <si>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</si>
  <si>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</si>
  <si>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</si>
  <si>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</si>
  <si>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</si>
  <si>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</si>
  <si>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</si>
  <si>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</si>
  <si>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</si>
  <si>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</si>
  <si>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</si>
  <si>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</si>
  <si>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</si>
  <si>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</si>
  <si>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</si>
  <si>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</si>
  <si>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</si>
  <si>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</si>
  <si>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</si>
  <si>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</si>
  <si>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</si>
  <si>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</si>
  <si>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</si>
  <si>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</si>
  <si>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</si>
  <si>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</si>
  <si>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</si>
  <si>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</si>
  <si>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</si>
  <si>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</si>
  <si>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</si>
  <si>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</si>
  <si>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</si>
  <si>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</si>
  <si>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</si>
  <si>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</si>
  <si>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</si>
  <si>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</si>
  <si>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</si>
  <si>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</si>
  <si>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</si>
  <si>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</si>
  <si>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</si>
  <si>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</si>
  <si>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</si>
  <si>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</si>
  <si>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</si>
  <si>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</si>
  <si>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</si>
  <si>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</si>
  <si>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</si>
  <si>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</si>
  <si>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</si>
  <si>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</si>
  <si>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</si>
  <si>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</si>
  <si>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</si>
  <si>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</si>
  <si>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</si>
  <si>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</si>
  <si>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</si>
  <si>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</si>
  <si>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</si>
  <si>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</si>
  <si>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</si>
  <si>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</si>
  <si>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</si>
  <si>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</si>
  <si>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</si>
  <si>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</si>
  <si>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</si>
  <si>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</si>
  <si>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</si>
  <si>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</si>
  <si>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</si>
  <si>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</si>
  <si>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</si>
  <si>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</si>
  <si>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</si>
  <si>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</si>
  <si>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</si>
  <si>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</si>
  <si>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</si>
  <si>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</si>
  <si>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</si>
  <si>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</si>
  <si>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</si>
  <si>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</si>
  <si>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</si>
  <si>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</si>
  <si>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</si>
  <si>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</si>
  <si>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</si>
  <si>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</si>
  <si>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</si>
  <si>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</si>
  <si>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</si>
  <si>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</si>
  <si>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</si>
  <si>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</si>
  <si>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</si>
  <si>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</si>
  <si>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</si>
  <si>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</si>
  <si>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</si>
  <si>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</si>
  <si>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</si>
  <si>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</si>
  <si>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</si>
  <si>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</si>
  <si>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</si>
  <si>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</si>
  <si>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</si>
  <si>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</si>
  <si>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</si>
  <si>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</si>
  <si>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</si>
  <si>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</si>
  <si>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</si>
  <si>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</si>
  <si>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</si>
  <si>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</si>
  <si>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</si>
  <si>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</si>
  <si>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</si>
  <si>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</si>
  <si>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</si>
  <si>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</si>
  <si>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</si>
  <si>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</si>
  <si>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</si>
  <si>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</si>
  <si>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</si>
  <si>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</si>
  <si>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</si>
  <si>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</si>
  <si>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</si>
  <si>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</si>
  <si>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</si>
  <si>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</si>
  <si>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</si>
  <si>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</si>
  <si>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</si>
  <si>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</si>
  <si>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</si>
  <si>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</si>
  <si>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</si>
  <si>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</si>
  <si>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</si>
  <si>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</si>
  <si>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</si>
  <si>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</si>
  <si>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</si>
  <si>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</si>
  <si>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</si>
  <si>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</si>
  <si>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</si>
  <si>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</si>
  <si>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</si>
  <si>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</si>
  <si>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</si>
  <si>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</si>
  <si>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</si>
  <si>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</si>
  <si>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</si>
  <si>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</si>
  <si>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</si>
  <si>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</si>
  <si>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</si>
  <si>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</si>
  <si>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</si>
  <si>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</si>
  <si>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</si>
  <si>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</si>
  <si>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</si>
  <si>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</si>
  <si>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</si>
  <si>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</si>
  <si>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</si>
  <si>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</si>
  <si>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</si>
  <si>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</si>
  <si>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</si>
  <si>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</si>
  <si>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</si>
  <si>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</si>
  <si>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</si>
  <si>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</si>
  <si>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</si>
  <si>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</si>
  <si>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</si>
  <si>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</si>
  <si>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</si>
  <si>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</si>
  <si>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</si>
  <si>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</si>
  <si>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</si>
  <si>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</si>
  <si>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</si>
  <si>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</si>
  <si>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</si>
  <si>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</si>
  <si>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</si>
  <si>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</si>
  <si>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</si>
  <si>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</si>
  <si>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</si>
  <si>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</si>
  <si>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</si>
  <si>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</si>
  <si>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</si>
  <si>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</si>
  <si>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</si>
  <si>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</si>
  <si>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</si>
  <si>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</si>
  <si>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</si>
  <si>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</si>
  <si>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</si>
  <si>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</si>
  <si>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</si>
  <si>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</si>
  <si>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</si>
  <si>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</si>
  <si>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</si>
  <si>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</si>
  <si>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</si>
  <si>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</si>
  <si>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</si>
  <si>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</si>
  <si>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</si>
  <si>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</si>
  <si>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</si>
  <si>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</si>
  <si>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</si>
  <si>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</si>
  <si>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</si>
  <si>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</si>
  <si>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</si>
  <si>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</si>
  <si>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</si>
  <si>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</si>
  <si>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</si>
  <si>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</si>
  <si>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</si>
  <si>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</si>
  <si>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</si>
  <si>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</si>
  <si>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</si>
  <si>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</si>
  <si>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</si>
  <si>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</si>
  <si>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</si>
  <si>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</si>
  <si>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</si>
  <si>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</si>
  <si>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</si>
  <si>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</si>
  <si>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</si>
  <si>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</si>
  <si>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</si>
  <si>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</si>
  <si>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</si>
  <si>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</si>
  <si>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</si>
  <si>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</si>
  <si>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</si>
  <si>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</si>
  <si>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</si>
  <si>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</si>
  <si>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</si>
  <si>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</si>
  <si>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</si>
  <si>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</si>
  <si>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</si>
  <si>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</si>
  <si>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</si>
  <si>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</si>
  <si>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</si>
  <si>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</si>
  <si>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</si>
  <si>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</si>
  <si>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</si>
  <si>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</si>
  <si>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</si>
  <si>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</si>
  <si>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</si>
  <si>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</si>
  <si>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</si>
  <si>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</si>
  <si>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</si>
  <si>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</si>
  <si>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</si>
  <si>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</si>
  <si>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</si>
  <si>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</si>
  <si>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</si>
  <si>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</si>
  <si>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</si>
  <si>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</si>
  <si>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</si>
  <si>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</si>
  <si>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</si>
  <si>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</si>
  <si>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</si>
  <si>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</si>
  <si>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</si>
  <si>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</si>
  <si>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</si>
  <si>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</si>
  <si>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</si>
  <si>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</si>
  <si>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</si>
  <si>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</si>
  <si>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</si>
  <si>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</si>
  <si>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</si>
  <si>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</si>
  <si>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</si>
  <si>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</si>
  <si>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</si>
  <si>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</si>
  <si>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</si>
  <si>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</si>
  <si>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</si>
  <si>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</si>
  <si>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</si>
  <si>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</si>
  <si>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</si>
  <si>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</si>
  <si>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</si>
  <si>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</si>
  <si>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</si>
  <si>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</si>
  <si>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</si>
  <si>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</si>
  <si>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</si>
  <si>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</si>
  <si>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</si>
  <si>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</si>
  <si>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</si>
  <si>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</si>
  <si>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</si>
  <si>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</si>
  <si>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</si>
  <si>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</si>
  <si>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</si>
  <si>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</si>
  <si>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</si>
  <si>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</si>
  <si>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</si>
  <si>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</si>
  <si>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</si>
  <si>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</si>
  <si>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</si>
  <si>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</si>
  <si>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</si>
  <si>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</si>
  <si>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</si>
  <si>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</si>
  <si>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</si>
  <si>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</si>
  <si>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</si>
  <si>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</si>
  <si>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</si>
  <si>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</si>
  <si>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</si>
  <si>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</si>
  <si>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</si>
  <si>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</si>
  <si>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</si>
  <si>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</si>
  <si>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</si>
  <si>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</si>
  <si>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</si>
  <si>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</si>
  <si>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</si>
  <si>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</si>
  <si>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</si>
  <si>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</si>
  <si>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</si>
  <si>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</si>
  <si>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</si>
  <si>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</si>
  <si>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</si>
  <si>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</si>
  <si>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</si>
  <si>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</si>
  <si>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</si>
  <si>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</si>
  <si>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</si>
  <si>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</si>
  <si>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</si>
  <si>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</si>
  <si>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</si>
  <si>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</si>
  <si>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</si>
  <si>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</si>
  <si>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</si>
  <si>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</si>
  <si>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</si>
  <si>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</si>
  <si>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</si>
  <si>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</si>
  <si>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</si>
  <si>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</si>
  <si>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</si>
  <si>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</si>
  <si>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</si>
  <si>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</si>
  <si>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</si>
  <si>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</si>
  <si>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</si>
  <si>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</si>
  <si>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</si>
  <si>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</si>
  <si>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</si>
  <si>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</si>
  <si>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</si>
  <si>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</si>
  <si>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</si>
  <si>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</si>
  <si>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</si>
  <si>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</si>
  <si>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</si>
  <si>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</si>
  <si>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</si>
  <si>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</si>
  <si>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</si>
  <si>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</si>
  <si>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</si>
  <si>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</si>
  <si>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</si>
  <si>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</si>
  <si>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</si>
  <si>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</si>
  <si>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</si>
  <si>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</si>
  <si>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</si>
  <si>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</si>
  <si>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</si>
  <si>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</si>
  <si>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</si>
  <si>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</si>
  <si>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</si>
  <si>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</si>
  <si>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</si>
  <si>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</si>
  <si>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</si>
  <si>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</si>
  <si>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</si>
  <si>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</si>
  <si>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</si>
  <si>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</si>
  <si>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</si>
  <si>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</si>
  <si>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</si>
  <si>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</si>
  <si>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</si>
  <si>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</si>
  <si>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</si>
  <si>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</si>
  <si>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</si>
  <si>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</si>
  <si>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</si>
  <si>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</si>
  <si>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</si>
  <si>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</si>
  <si>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</si>
  <si>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</si>
  <si>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</si>
  <si>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</si>
  <si>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</si>
  <si>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</si>
  <si>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</si>
  <si>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</si>
  <si>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</si>
  <si>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</si>
  <si>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</si>
  <si>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</si>
  <si>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</si>
  <si>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</si>
  <si>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</si>
  <si>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</si>
  <si>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</si>
  <si>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</si>
  <si>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</si>
  <si>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</si>
  <si>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</si>
  <si>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</si>
  <si>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</si>
  <si>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</si>
  <si>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</si>
  <si>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</si>
  <si>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</si>
  <si>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</si>
  <si>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</si>
  <si>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</si>
  <si>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</si>
  <si>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</si>
  <si>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</si>
  <si>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</si>
  <si>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</si>
  <si>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</si>
  <si>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</si>
  <si>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</si>
  <si>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</si>
  <si>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</si>
  <si>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</si>
  <si>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</si>
  <si>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</si>
  <si>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</si>
  <si>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</si>
  <si>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</si>
  <si>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</si>
  <si>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</si>
  <si>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</si>
  <si>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</si>
  <si>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</si>
  <si>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</si>
  <si>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</si>
  <si>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</si>
  <si>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</si>
  <si>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</si>
  <si>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</si>
  <si>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</si>
  <si>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</si>
  <si>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</si>
  <si>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</si>
  <si>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</si>
  <si>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</si>
  <si>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</si>
  <si>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</si>
  <si>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</si>
  <si>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</si>
  <si>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</si>
  <si>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</si>
  <si>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</si>
  <si>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</si>
  <si>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</si>
  <si>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</si>
  <si>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</si>
  <si>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</si>
  <si>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</si>
  <si>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</si>
  <si>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</si>
  <si>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</si>
  <si>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</si>
  <si>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</si>
  <si>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</si>
  <si>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</si>
  <si>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</si>
  <si>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</si>
  <si>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</si>
  <si>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</si>
  <si>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</si>
  <si>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</si>
  <si>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</si>
  <si>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</si>
  <si>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</si>
  <si>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</si>
  <si>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</si>
  <si>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</si>
  <si>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</si>
  <si>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</si>
  <si>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</si>
  <si>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</si>
  <si>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</si>
  <si>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</si>
  <si>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</si>
  <si>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</si>
  <si>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</si>
  <si>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</si>
  <si>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</si>
  <si>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</si>
  <si>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</si>
  <si>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</si>
  <si>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</si>
  <si>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</si>
  <si>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</si>
  <si>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</si>
  <si>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</si>
  <si>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</si>
  <si>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</si>
  <si>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</si>
  <si>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</si>
  <si>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</si>
  <si>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</si>
  <si>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</si>
  <si>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</si>
  <si>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</si>
  <si>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</si>
  <si>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</si>
  <si>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</si>
  <si>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</si>
  <si>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</si>
  <si>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</si>
  <si>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</si>
  <si>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</si>
  <si>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</si>
  <si>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</si>
  <si>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</si>
  <si>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</si>
  <si>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</si>
  <si>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</si>
  <si>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</si>
  <si>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</si>
  <si>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</si>
  <si>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</si>
  <si>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</si>
  <si>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</si>
  <si>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</si>
  <si>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</si>
  <si>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</si>
  <si>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</si>
  <si>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</si>
  <si>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</si>
  <si>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</si>
  <si>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</si>
  <si>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</si>
  <si>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</si>
  <si>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</si>
  <si>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</si>
  <si>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</si>
  <si>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</si>
  <si>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</si>
  <si>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</si>
  <si>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</si>
  <si>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</si>
  <si>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</si>
  <si>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</si>
  <si>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</si>
  <si>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</si>
  <si>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</si>
  <si>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</si>
  <si>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</si>
  <si>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</si>
  <si>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</si>
  <si>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</si>
  <si>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</si>
  <si>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</si>
  <si>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</si>
  <si>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</si>
  <si>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</si>
  <si>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</si>
  <si>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</si>
  <si>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</si>
  <si>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</si>
  <si>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</si>
  <si>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</si>
  <si>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</si>
  <si>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</si>
  <si>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</si>
  <si>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</si>
  <si>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</si>
  <si>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</si>
  <si>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</si>
  <si>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</si>
  <si>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</si>
  <si>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</si>
  <si>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</si>
  <si>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</si>
  <si>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</si>
  <si>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</si>
  <si>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</si>
  <si>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</si>
  <si>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</si>
  <si>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</si>
  <si>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</si>
  <si>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</si>
  <si>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</si>
  <si>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</si>
  <si>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</si>
  <si>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</si>
  <si>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</si>
  <si>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</si>
  <si>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</si>
  <si>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</si>
  <si>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</si>
  <si>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</si>
  <si>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</si>
  <si>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</si>
  <si>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</si>
  <si>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</si>
  <si>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</si>
  <si>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</si>
  <si>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</si>
  <si>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</si>
  <si>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</si>
  <si>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</si>
  <si>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</si>
  <si>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</si>
  <si>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</si>
  <si>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</si>
  <si>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</si>
  <si>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</si>
  <si>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</si>
  <si>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</si>
  <si>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</si>
  <si>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</si>
  <si>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</si>
  <si>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</si>
  <si>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</si>
  <si>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</si>
  <si>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</si>
  <si>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</si>
  <si>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</si>
  <si>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</si>
  <si>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</si>
  <si>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</si>
  <si>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</si>
  <si>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</si>
  <si>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</si>
  <si>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</si>
  <si>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</si>
  <si>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</si>
  <si>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</si>
  <si>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</si>
  <si>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</si>
  <si>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</si>
  <si>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</si>
  <si>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</si>
  <si>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</si>
  <si>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</si>
  <si>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</si>
  <si>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</si>
  <si>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</si>
  <si>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</si>
  <si>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</si>
  <si>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</si>
  <si>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</si>
  <si>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</si>
  <si>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</si>
  <si>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</si>
  <si>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</si>
  <si>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</si>
  <si>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</si>
  <si>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</si>
  <si>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</si>
  <si>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</si>
  <si>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</si>
  <si>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</si>
  <si>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</si>
  <si>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</si>
  <si>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</si>
  <si>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</si>
  <si>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</si>
  <si>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</si>
  <si>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</si>
  <si>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</si>
  <si>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</si>
  <si>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</si>
  <si>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</si>
  <si>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</si>
  <si>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</si>
  <si>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</si>
  <si>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</si>
  <si>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</si>
  <si>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</si>
  <si>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</si>
  <si>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</si>
  <si>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</si>
  <si>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</si>
  <si>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</si>
  <si>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</si>
  <si>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</si>
  <si>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</si>
  <si>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</si>
  <si>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</si>
  <si>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</si>
  <si>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</si>
  <si>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</si>
  <si>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</si>
  <si>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</si>
  <si>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</si>
  <si>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</si>
  <si>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</si>
  <si>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</si>
  <si>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</si>
  <si>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</si>
  <si>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</si>
  <si>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</si>
  <si>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</si>
  <si>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</si>
  <si>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</si>
  <si>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</si>
  <si>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</si>
  <si>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</si>
  <si>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</si>
  <si>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</si>
  <si>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</si>
  <si>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</si>
  <si>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</si>
  <si>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</si>
  <si>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</si>
  <si>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</si>
  <si>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</si>
  <si>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</si>
  <si>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</si>
  <si>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</si>
  <si>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</si>
  <si>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</si>
  <si>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</si>
  <si>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</si>
  <si>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</si>
  <si>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</si>
  <si>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</si>
  <si>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</si>
  <si>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</si>
  <si>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</si>
  <si>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</si>
  <si>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</si>
  <si>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</si>
  <si>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</si>
  <si>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</si>
  <si>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</si>
  <si>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</si>
  <si>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</si>
  <si>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</si>
  <si>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</si>
  <si>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</si>
  <si>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</si>
  <si>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</si>
  <si>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</si>
  <si>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</si>
  <si>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</si>
  <si>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</si>
  <si>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</si>
  <si>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</si>
  <si>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</si>
  <si>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</si>
  <si>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</si>
  <si>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</si>
  <si>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</si>
  <si>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</si>
  <si>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</si>
  <si>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</si>
  <si>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</si>
  <si>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</si>
  <si>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</si>
  <si>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</si>
  <si>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</si>
  <si>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</si>
  <si>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</si>
  <si>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</si>
  <si>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</si>
  <si>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</si>
  <si>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</si>
  <si>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</si>
  <si>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</si>
  <si>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</si>
  <si>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</si>
  <si>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</si>
  <si>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</si>
  <si>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</si>
  <si>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</si>
  <si>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</si>
  <si>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</si>
  <si>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</si>
  <si>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</si>
  <si>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</si>
  <si>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</si>
  <si>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</si>
  <si>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</si>
  <si>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</si>
  <si>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</si>
  <si>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</si>
  <si>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</si>
  <si>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</si>
  <si>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</si>
  <si>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</si>
  <si>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</si>
  <si>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</si>
  <si>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</si>
  <si>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</si>
  <si>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</si>
  <si>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</si>
  <si>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</si>
  <si>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</si>
  <si>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</si>
  <si>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</si>
  <si>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</si>
  <si>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</si>
  <si>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</si>
  <si>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</si>
  <si>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</si>
  <si>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</si>
  <si>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</si>
  <si>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</si>
  <si>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</si>
  <si>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</si>
  <si>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</si>
  <si>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</si>
  <si>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</si>
  <si>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</si>
  <si>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</si>
  <si>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</si>
  <si>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</si>
  <si>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</si>
  <si>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</si>
  <si>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</si>
  <si>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</si>
  <si>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</si>
  <si>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</si>
  <si>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</si>
  <si>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</si>
  <si>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</si>
  <si>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</si>
  <si>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</si>
  <si>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</si>
  <si>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</si>
  <si>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</si>
  <si>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</si>
  <si>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</si>
  <si>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</si>
  <si>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</si>
  <si>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</si>
  <si>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</si>
  <si>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</si>
  <si>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</si>
  <si>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</si>
  <si>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</si>
  <si>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</si>
  <si>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</si>
  <si>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</si>
  <si>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</si>
  <si>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</si>
  <si>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</si>
  <si>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</si>
  <si>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</si>
  <si>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</si>
  <si>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</si>
  <si>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</si>
  <si>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</si>
  <si>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</si>
  <si>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</si>
  <si>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</si>
  <si>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</si>
  <si>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</si>
  <si>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</si>
  <si>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</si>
  <si>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</si>
  <si>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</si>
  <si>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</si>
  <si>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</si>
  <si>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</si>
  <si>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</si>
  <si>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</si>
  <si>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</si>
  <si>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</si>
  <si>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</si>
  <si>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</si>
  <si>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</si>
  <si>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</si>
  <si>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</si>
  <si>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</si>
  <si>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</si>
  <si>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</si>
  <si>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</si>
  <si>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</si>
  <si>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</si>
  <si>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</si>
  <si>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</si>
  <si>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</si>
  <si>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</si>
  <si>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</si>
  <si>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</si>
  <si>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</si>
  <si>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</si>
  <si>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</si>
  <si>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</si>
  <si>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</si>
  <si>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</si>
  <si>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</si>
  <si>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</si>
  <si>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</si>
  <si>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</si>
  <si>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</si>
  <si>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</si>
  <si>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</si>
  <si>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</si>
  <si>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</si>
  <si>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</si>
  <si>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</si>
  <si>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</si>
  <si>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</si>
  <si>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</si>
  <si>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</si>
  <si>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</si>
  <si>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</si>
  <si>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</si>
  <si>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</si>
  <si>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</si>
  <si>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</si>
  <si>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</si>
  <si>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</si>
  <si>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</si>
  <si>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</si>
  <si>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</si>
  <si>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</si>
  <si>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</si>
  <si>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</si>
  <si>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</si>
  <si>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</si>
  <si>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</si>
  <si>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</si>
  <si>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</si>
  <si>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</si>
  <si>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</si>
  <si>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</si>
  <si>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</si>
  <si>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</si>
  <si>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</si>
  <si>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</si>
  <si>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</si>
  <si>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</si>
  <si>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</si>
  <si>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</si>
  <si>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</si>
  <si>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</si>
  <si>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</si>
  <si>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</si>
  <si>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</si>
  <si>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</si>
  <si>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</si>
  <si>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</si>
  <si>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</si>
  <si>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</si>
  <si>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</si>
  <si>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</si>
  <si>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</si>
  <si>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</si>
  <si>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</si>
  <si>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</si>
  <si>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</si>
  <si>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</si>
  <si>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</si>
  <si>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</si>
  <si>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</si>
  <si>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</si>
  <si>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</si>
  <si>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</si>
  <si>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</si>
  <si>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</si>
  <si>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</si>
  <si>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</si>
  <si>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</si>
  <si>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</si>
  <si>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</si>
  <si>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</si>
  <si>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</si>
  <si>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</si>
  <si>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</si>
  <si>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</si>
  <si>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</si>
  <si>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</si>
  <si>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</si>
  <si>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</si>
  <si>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</si>
  <si>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</si>
  <si>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</si>
  <si>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</si>
  <si>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</si>
  <si>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</si>
  <si>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</si>
  <si>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</si>
  <si>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</si>
  <si>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</si>
  <si>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</si>
  <si>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</si>
  <si>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</si>
  <si>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</si>
  <si>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</si>
  <si>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</si>
  <si>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</si>
  <si>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</si>
  <si>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</si>
  <si>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</si>
  <si>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</si>
  <si>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</si>
  <si>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</si>
  <si>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</si>
  <si>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</si>
  <si>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</si>
  <si>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</si>
  <si>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</si>
  <si>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</si>
  <si>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</si>
  <si>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</si>
  <si>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</si>
  <si>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</si>
  <si>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</si>
  <si>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</si>
  <si>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</si>
  <si>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</si>
  <si>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</si>
  <si>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</si>
  <si>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</si>
  <si>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</si>
  <si>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</si>
  <si>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</si>
  <si>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</si>
  <si>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</si>
  <si>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</si>
  <si>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</si>
  <si>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</si>
  <si>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</si>
  <si>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</si>
  <si>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</si>
  <si>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</si>
  <si>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</si>
  <si>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</si>
  <si>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</si>
  <si>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</si>
  <si>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</si>
  <si>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</si>
  <si>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</si>
  <si>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</si>
  <si>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</si>
  <si>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</si>
  <si>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</si>
  <si>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</si>
  <si>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</si>
  <si>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</si>
  <si>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</si>
  <si>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</si>
  <si>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</si>
  <si>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</si>
  <si>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</si>
  <si>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</si>
  <si>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</si>
  <si>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</si>
  <si>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</si>
  <si>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</si>
  <si>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</si>
  <si>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</si>
  <si>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</si>
  <si>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</si>
  <si>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</si>
  <si>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</si>
  <si>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</si>
  <si>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</si>
  <si>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</si>
  <si>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</si>
  <si>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</si>
  <si>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</si>
  <si>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</si>
  <si>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</si>
  <si>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</si>
  <si>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</si>
  <si>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</si>
  <si>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</si>
  <si>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</si>
  <si>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</si>
  <si>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</si>
  <si>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</si>
  <si>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</si>
  <si>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</si>
  <si>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</si>
  <si>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</si>
  <si>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</si>
  <si>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</si>
  <si>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</si>
  <si>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</si>
  <si>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</si>
  <si>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</si>
  <si>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</si>
  <si>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</si>
  <si>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</si>
  <si>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</si>
  <si>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</si>
  <si>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</si>
  <si>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</si>
  <si>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</si>
  <si>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</si>
  <si>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</si>
  <si>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</si>
  <si>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</si>
  <si>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</si>
  <si>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</si>
  <si>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</si>
  <si>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</si>
  <si>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</si>
  <si>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</si>
  <si>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</si>
  <si>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</si>
  <si>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</si>
  <si>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</si>
  <si>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</si>
  <si>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</si>
  <si>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</si>
  <si>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</si>
  <si>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</si>
  <si>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</si>
  <si>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</si>
  <si>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</si>
  <si>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</si>
  <si>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</si>
  <si>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</si>
  <si>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</si>
  <si>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</si>
  <si>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</si>
  <si>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</si>
  <si>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</si>
  <si>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</si>
  <si>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</si>
  <si>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</si>
  <si>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</si>
  <si>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</si>
  <si>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</si>
  <si>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</si>
  <si>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</si>
  <si>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</si>
  <si>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</si>
  <si>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</si>
  <si>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</si>
  <si>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</si>
  <si>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</si>
  <si>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</si>
  <si>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</si>
  <si>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</si>
  <si>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</si>
  <si>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</si>
  <si>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</si>
  <si>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</si>
  <si>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</si>
  <si>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</si>
  <si>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</si>
  <si>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</si>
  <si>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</si>
  <si>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</si>
  <si>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</si>
  <si>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</si>
  <si>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</si>
  <si>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</si>
  <si>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</si>
  <si>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</si>
  <si>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</si>
  <si>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</si>
  <si>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</si>
  <si>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</si>
  <si>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</si>
  <si>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</si>
  <si>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</si>
  <si>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</si>
  <si>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</si>
  <si>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</si>
  <si>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</si>
  <si>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</si>
  <si>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</si>
  <si>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</si>
  <si>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</si>
  <si>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</si>
  <si>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</si>
  <si>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</si>
  <si>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</si>
  <si>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</si>
  <si>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</si>
  <si>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</si>
  <si>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</si>
  <si>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</si>
  <si>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</si>
  <si>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</si>
  <si>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</si>
  <si>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</si>
  <si>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</si>
  <si>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</si>
  <si>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</si>
  <si>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</si>
  <si>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</si>
  <si>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</si>
  <si>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</si>
  <si>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</si>
  <si>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</si>
  <si>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</si>
  <si>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</si>
  <si>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</si>
  <si>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</si>
  <si>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</si>
  <si>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</si>
  <si>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</si>
  <si>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</si>
  <si>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</si>
  <si>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</si>
  <si>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</si>
  <si>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</si>
  <si>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</si>
  <si>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</si>
  <si>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</si>
  <si>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</si>
  <si>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</si>
  <si>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</si>
  <si>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</si>
  <si>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</si>
  <si>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</si>
  <si>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</si>
  <si>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</si>
  <si>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</si>
  <si>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</si>
  <si>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</si>
  <si>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</si>
  <si>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</si>
  <si>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</si>
  <si>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</si>
  <si>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</si>
  <si>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</si>
  <si>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</si>
  <si>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</si>
  <si>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</si>
  <si>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</si>
  <si>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</si>
  <si>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</si>
  <si>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</si>
  <si>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</si>
  <si>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</si>
  <si>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</si>
  <si>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</si>
  <si>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</si>
  <si>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</si>
  <si>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</si>
  <si>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</si>
  <si>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</si>
  <si>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</si>
  <si>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</si>
  <si>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</si>
  <si>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</si>
  <si>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</si>
  <si>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</si>
  <si>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</si>
  <si>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</si>
  <si>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</si>
  <si>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</si>
  <si>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</si>
  <si>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</si>
  <si>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</si>
  <si>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</si>
  <si>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</si>
  <si>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</si>
  <si>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</si>
  <si>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</si>
  <si>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</si>
  <si>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</si>
  <si>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</si>
  <si>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</si>
  <si>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</si>
  <si>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</si>
  <si>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</si>
  <si>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</si>
  <si>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</si>
  <si>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</si>
  <si>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</si>
  <si>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</si>
  <si>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</si>
  <si>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</si>
  <si>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</si>
  <si>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</si>
  <si>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</si>
  <si>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</si>
  <si>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</si>
  <si>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</si>
  <si>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</si>
  <si>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</si>
  <si>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</si>
  <si>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</si>
  <si>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</si>
  <si>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</si>
  <si>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</si>
  <si>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</si>
  <si>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</si>
  <si>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</si>
  <si>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</si>
  <si>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</si>
  <si>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</si>
  <si>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</si>
  <si>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</si>
  <si>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</si>
  <si>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</si>
  <si>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</si>
  <si>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</si>
  <si>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</si>
  <si>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</si>
  <si>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</si>
  <si>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</si>
  <si>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</si>
  <si>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</si>
  <si>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</si>
  <si>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</si>
  <si>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</si>
  <si>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</si>
  <si>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</si>
  <si>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</si>
  <si>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</si>
  <si>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</si>
  <si>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</si>
  <si>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</si>
  <si>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</si>
  <si>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</si>
  <si>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</si>
  <si>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</si>
  <si>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</si>
  <si>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</si>
  <si>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</si>
  <si>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</si>
  <si>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</si>
  <si>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</si>
  <si>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</si>
  <si>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</si>
  <si>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</si>
  <si>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</si>
  <si>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</si>
  <si>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</si>
  <si>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</si>
  <si>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</si>
  <si>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</si>
  <si>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</si>
  <si>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</si>
  <si>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</si>
  <si>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</si>
  <si>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</si>
  <si>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</si>
  <si>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</si>
  <si>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</si>
  <si>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</si>
  <si>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</si>
  <si>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</si>
  <si>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</si>
  <si>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</si>
  <si>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</si>
  <si>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</si>
  <si>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</si>
  <si>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</si>
  <si>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</si>
  <si>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</si>
  <si>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</si>
  <si>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</si>
  <si>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</si>
  <si>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</si>
  <si>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</si>
  <si>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</si>
  <si>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</si>
  <si>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</si>
  <si>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</si>
  <si>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</si>
  <si>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</si>
  <si>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</si>
  <si>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</si>
  <si>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</si>
  <si>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</si>
  <si>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</si>
  <si>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</si>
  <si>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</si>
  <si>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</si>
  <si>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</si>
  <si>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</si>
  <si>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</si>
  <si>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</si>
  <si>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</si>
  <si>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</si>
  <si>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</si>
  <si>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</si>
  <si>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</si>
  <si>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</si>
  <si>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</si>
  <si>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</si>
  <si>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</si>
  <si>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</si>
  <si>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</si>
  <si>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</si>
  <si>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</si>
  <si>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</si>
  <si>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</si>
  <si>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</si>
  <si>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</si>
  <si>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</si>
  <si>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</si>
  <si>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</si>
  <si>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</si>
  <si>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</si>
  <si>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</si>
  <si>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</si>
  <si>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</si>
  <si>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</si>
  <si>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</si>
  <si>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</si>
  <si>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</si>
  <si>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</si>
  <si>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</si>
  <si>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</si>
  <si>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</si>
  <si>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</si>
  <si>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</si>
  <si>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</si>
  <si>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</si>
  <si>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</si>
  <si>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</si>
  <si>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</si>
  <si>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</si>
  <si>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</si>
  <si>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</si>
  <si>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</si>
  <si>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</si>
  <si>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</si>
  <si>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</si>
  <si>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</si>
  <si>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</si>
  <si>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</si>
  <si>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</si>
  <si>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</si>
  <si>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</si>
  <si>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</si>
  <si>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</si>
  <si>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</si>
  <si>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</si>
  <si>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</si>
  <si>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</si>
  <si>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</si>
  <si>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</si>
  <si>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</si>
  <si>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</si>
  <si>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</si>
  <si>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</si>
  <si>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</si>
  <si>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</si>
  <si>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</si>
  <si>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</si>
  <si>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</si>
  <si>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</si>
  <si>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</si>
  <si>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</si>
  <si>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</si>
  <si>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</si>
  <si>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</si>
  <si>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</si>
  <si>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</si>
  <si>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</si>
  <si>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</si>
  <si>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</si>
  <si>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</si>
  <si>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</si>
  <si>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</si>
  <si>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</si>
  <si>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</si>
  <si>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</si>
  <si>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</si>
  <si>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</si>
  <si>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</si>
  <si>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</si>
  <si>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</si>
  <si>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</si>
  <si>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</si>
  <si>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</si>
  <si>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</si>
  <si>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</si>
  <si>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</si>
  <si>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</si>
  <si>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</si>
  <si>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</si>
  <si>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</si>
  <si>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</si>
  <si>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</si>
  <si>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</si>
  <si>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</si>
  <si>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</si>
  <si>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</si>
  <si>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</si>
  <si>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</si>
  <si>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</si>
  <si>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</si>
  <si>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</si>
  <si>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</si>
  <si>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</si>
  <si>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</si>
  <si>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</si>
  <si>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</si>
  <si>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</si>
  <si>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</si>
  <si>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</si>
  <si>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</si>
  <si>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</si>
  <si>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</si>
  <si>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</si>
  <si>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</si>
  <si>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</si>
  <si>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</si>
  <si>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</si>
  <si>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</si>
  <si>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</si>
  <si>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</si>
  <si>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</si>
  <si>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</si>
  <si>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</si>
  <si>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</si>
  <si>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</si>
  <si>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</si>
  <si>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</si>
  <si>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</si>
  <si>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</si>
  <si>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</si>
  <si>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</si>
  <si>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</si>
  <si>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</si>
  <si>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</si>
  <si>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</si>
  <si>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</si>
  <si>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</si>
  <si>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</si>
  <si>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</si>
  <si>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</si>
  <si>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</si>
  <si>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</si>
  <si>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</si>
  <si>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</si>
  <si>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</si>
  <si>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</si>
  <si>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</si>
  <si>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</si>
  <si>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</si>
  <si>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</si>
  <si>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</si>
  <si>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</si>
  <si>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</si>
  <si>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</si>
  <si>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</si>
  <si>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</si>
  <si>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</si>
  <si>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</si>
  <si>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</si>
  <si>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</si>
  <si>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</si>
  <si>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</si>
  <si>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</si>
  <si>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</si>
  <si>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</si>
  <si>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</si>
  <si>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</si>
  <si>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</si>
  <si>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</si>
  <si>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</si>
  <si>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</si>
  <si>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</si>
  <si>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</si>
  <si>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</si>
  <si>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</si>
  <si>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</si>
  <si>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</si>
  <si>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</si>
  <si>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</si>
  <si>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</si>
  <si>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</si>
  <si>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</si>
  <si>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</si>
  <si>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</si>
  <si>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</si>
  <si>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</si>
  <si>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</si>
  <si>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</si>
  <si>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</si>
  <si>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</si>
  <si>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</si>
  <si>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</si>
  <si>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</si>
  <si>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</si>
  <si>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</si>
  <si>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</si>
  <si>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</si>
  <si>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</si>
  <si>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</si>
  <si>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</si>
  <si>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</si>
  <si>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</si>
  <si>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</si>
  <si>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</si>
  <si>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</si>
  <si>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</si>
  <si>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</si>
  <si>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</si>
  <si>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</si>
  <si>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</si>
  <si>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</si>
  <si>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</si>
  <si>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</si>
  <si>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</si>
  <si>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</si>
  <si>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</si>
  <si>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</si>
  <si>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</si>
  <si>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</si>
  <si>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</si>
  <si>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</si>
  <si>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</si>
  <si>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</si>
  <si>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</si>
  <si>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</si>
  <si>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</si>
  <si>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</si>
  <si>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</si>
  <si>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</si>
  <si>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</si>
  <si>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</si>
  <si>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</si>
  <si>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</si>
  <si>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</si>
  <si>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</si>
  <si>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</si>
  <si>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</si>
  <si>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</si>
  <si>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</si>
  <si>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</si>
  <si>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</si>
  <si>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</si>
  <si>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</si>
  <si>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</si>
  <si>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</si>
  <si>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</si>
  <si>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</si>
  <si>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</si>
  <si>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</si>
  <si>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</si>
  <si>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</si>
  <si>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</si>
  <si>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</si>
  <si>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</si>
  <si>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</si>
  <si>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</si>
  <si>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</si>
  <si>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</si>
  <si>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</si>
  <si>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</si>
  <si>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</si>
  <si>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</si>
  <si>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</si>
  <si>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</si>
  <si>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</si>
  <si>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</si>
  <si>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</si>
  <si>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</si>
  <si>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</si>
  <si>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</si>
  <si>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</si>
  <si>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</si>
  <si>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</si>
  <si>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</si>
  <si>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</si>
  <si>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</si>
  <si>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</si>
  <si>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</si>
  <si>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</si>
  <si>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</si>
  <si>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</si>
  <si>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</si>
  <si>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</si>
  <si>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</si>
  <si>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</si>
  <si>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</si>
  <si>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</si>
  <si>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</si>
  <si>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</si>
  <si>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</si>
  <si>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</si>
  <si>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</si>
  <si>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</si>
  <si>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</si>
  <si>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</si>
  <si>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</si>
  <si>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</si>
  <si>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</si>
  <si>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</si>
  <si>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</si>
  <si>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</si>
  <si>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</si>
  <si>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</si>
  <si>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</si>
  <si>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</si>
  <si>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</si>
  <si>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</si>
  <si>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</si>
  <si>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</si>
  <si>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</si>
  <si>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</si>
  <si>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</si>
  <si>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</si>
  <si>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</si>
  <si>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</si>
  <si>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</si>
  <si>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</si>
  <si>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</si>
  <si>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</si>
  <si>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</si>
  <si>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</si>
  <si>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</si>
  <si>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</si>
  <si>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</si>
  <si>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</si>
  <si>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</si>
  <si>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</si>
  <si>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</si>
  <si>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</si>
  <si>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</si>
  <si>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</si>
  <si>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</si>
  <si>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</si>
  <si>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</si>
  <si>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</si>
  <si>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</si>
  <si>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</si>
  <si>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</si>
  <si>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</si>
  <si>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</si>
  <si>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</si>
  <si>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</si>
  <si>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</si>
  <si>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</si>
  <si>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</si>
  <si>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</si>
  <si>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</si>
  <si>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</si>
  <si>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</si>
  <si>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</si>
  <si>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</si>
  <si>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</si>
  <si>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</si>
  <si>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</si>
  <si>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</si>
  <si>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</si>
  <si>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</si>
  <si>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</si>
  <si>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</si>
  <si>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</si>
  <si>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</si>
  <si>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</si>
  <si>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</si>
  <si>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</si>
  <si>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</si>
  <si>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</si>
  <si>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</si>
  <si>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</si>
  <si>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</si>
  <si>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</si>
  <si>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</si>
  <si>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</si>
  <si>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</si>
  <si>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</si>
  <si>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</si>
  <si>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</si>
  <si>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</si>
  <si>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</si>
  <si>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</si>
  <si>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</si>
  <si>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</si>
  <si>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</si>
  <si>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</si>
  <si>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</si>
  <si>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</si>
  <si>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</si>
  <si>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</si>
  <si>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</si>
  <si>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</si>
  <si>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</si>
  <si>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</si>
  <si>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</si>
  <si>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</si>
  <si>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</si>
  <si>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</si>
  <si>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</si>
  <si>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</si>
  <si>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</si>
  <si>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</si>
  <si>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</si>
  <si>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</si>
  <si>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</si>
  <si>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</si>
  <si>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</si>
  <si>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</si>
  <si>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</si>
  <si>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</si>
  <si>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</si>
  <si>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</si>
  <si>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</si>
  <si>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</si>
  <si>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</si>
  <si>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</si>
  <si>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</si>
  <si>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</si>
  <si>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</si>
  <si>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</si>
  <si>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</si>
  <si>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</si>
  <si>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</si>
  <si>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</si>
  <si>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</si>
  <si>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</si>
  <si>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</si>
  <si>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</si>
  <si>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</si>
  <si>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</si>
  <si>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</si>
  <si>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</si>
  <si>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</si>
  <si>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</si>
  <si>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</si>
  <si>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</si>
  <si>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</si>
  <si>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</si>
  <si>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</si>
  <si>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</si>
  <si>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</si>
  <si>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</si>
  <si>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</si>
  <si>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</si>
  <si>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</si>
  <si>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</si>
  <si>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</si>
  <si>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</si>
  <si>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</si>
  <si>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</si>
  <si>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</si>
  <si>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</si>
  <si>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</si>
  <si>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</si>
  <si>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</si>
  <si>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</si>
  <si>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</si>
  <si>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</si>
  <si>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</si>
  <si>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</si>
  <si>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</si>
  <si>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</si>
  <si>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</si>
  <si>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</si>
  <si>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</si>
  <si>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</si>
  <si>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</si>
  <si>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</si>
  <si>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</si>
  <si>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</si>
  <si>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</si>
  <si>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</si>
  <si>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</si>
  <si>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</si>
  <si>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</si>
  <si>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</si>
  <si>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</si>
  <si>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</si>
  <si>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</si>
  <si>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</si>
  <si>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</si>
  <si>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</si>
  <si>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</si>
  <si>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</si>
  <si>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</si>
  <si>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</si>
  <si>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</si>
  <si>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</si>
  <si>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</si>
  <si>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</si>
  <si>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</si>
  <si>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</si>
  <si>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</si>
  <si>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</si>
  <si>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</si>
  <si>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</si>
  <si>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</si>
  <si>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</si>
  <si>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</si>
  <si>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</si>
  <si>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</si>
  <si>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</si>
  <si>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</si>
  <si>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</si>
  <si>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</si>
  <si>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</si>
  <si>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</si>
  <si>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</si>
  <si>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</si>
  <si>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</si>
  <si>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</si>
  <si>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</si>
  <si>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</si>
  <si>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</si>
  <si>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</si>
  <si>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</si>
  <si>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</si>
  <si>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</si>
  <si>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</si>
  <si>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</si>
  <si>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</si>
  <si>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</si>
  <si>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</si>
  <si>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</si>
  <si>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</si>
  <si>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</si>
  <si>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</si>
  <si>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</si>
  <si>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</si>
  <si>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</si>
  <si>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</si>
  <si>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</si>
  <si>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</si>
  <si>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</si>
  <si>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</si>
  <si>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</si>
  <si>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</si>
  <si>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</si>
  <si>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</si>
  <si>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</si>
  <si>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</si>
  <si>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</si>
  <si>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</si>
  <si>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</si>
  <si>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</si>
  <si>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</si>
  <si>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</si>
  <si>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</si>
  <si>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</si>
  <si>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</si>
  <si>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</si>
  <si>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</si>
  <si>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</si>
  <si>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</si>
  <si>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</si>
  <si>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</si>
  <si>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</si>
  <si>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</si>
  <si>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</si>
  <si>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</si>
  <si>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</si>
  <si>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</si>
  <si>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</si>
  <si>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</si>
  <si>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</si>
  <si>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</si>
  <si>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</si>
  <si>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</si>
  <si>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</si>
  <si>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</si>
  <si>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</si>
  <si>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</si>
  <si>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</si>
  <si>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</si>
  <si>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</si>
  <si>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</si>
  <si>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</si>
  <si>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</si>
  <si>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</si>
  <si>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</si>
  <si>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</si>
  <si>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</si>
  <si>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</si>
  <si>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</si>
  <si>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</si>
  <si>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</si>
  <si>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</si>
  <si>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</si>
  <si>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</si>
  <si>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</si>
  <si>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</si>
  <si>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</si>
  <si>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</si>
  <si>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</si>
  <si>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</si>
  <si>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</si>
  <si>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</si>
  <si>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</si>
  <si>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</si>
  <si>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</si>
  <si>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</si>
  <si>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</si>
  <si>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</si>
  <si>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</si>
  <si>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</si>
  <si>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</si>
  <si>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</si>
  <si>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</si>
  <si>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</si>
  <si>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</si>
  <si>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</si>
  <si>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</si>
  <si>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</si>
  <si>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</si>
  <si>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</si>
  <si>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</si>
  <si>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</si>
  <si>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</si>
  <si>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</si>
  <si>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</si>
  <si>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</si>
  <si>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</si>
  <si>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</si>
  <si>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</si>
  <si>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</si>
  <si>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</si>
  <si>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</si>
  <si>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</si>
  <si>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</si>
  <si>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</si>
  <si>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</si>
  <si>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</si>
  <si>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</si>
  <si>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</si>
  <si>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</si>
  <si>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</si>
  <si>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</si>
  <si>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</si>
  <si>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</si>
  <si>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</si>
  <si>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</si>
  <si>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</si>
  <si>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</si>
  <si>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</si>
  <si>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</si>
  <si>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</si>
  <si>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</si>
  <si>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</si>
  <si>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</si>
  <si>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</si>
  <si>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</si>
  <si>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</si>
  <si>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</si>
  <si>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</si>
  <si>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</si>
  <si>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</si>
  <si>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</si>
  <si>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</si>
  <si>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</si>
  <si>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</si>
  <si>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</si>
  <si>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</si>
  <si>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</si>
  <si>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</si>
  <si>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</si>
  <si>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</si>
  <si>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</si>
  <si>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</si>
  <si>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</si>
  <si>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</si>
  <si>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</si>
  <si>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</si>
  <si>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</si>
  <si>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</si>
  <si>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</si>
  <si>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</si>
  <si>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</si>
  <si>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</si>
  <si>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</si>
  <si>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</si>
  <si>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</si>
  <si>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</si>
  <si>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</si>
  <si>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</si>
  <si>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</si>
  <si>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</si>
  <si>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</si>
  <si>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</si>
  <si>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</si>
  <si>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</si>
  <si>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</si>
  <si>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</si>
  <si>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</si>
  <si>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</si>
  <si>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</si>
  <si>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</si>
  <si>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</si>
  <si>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</si>
  <si>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</si>
  <si>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</si>
  <si>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</si>
  <si>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</si>
  <si>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</si>
  <si>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</si>
  <si>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</si>
  <si>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</si>
  <si>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</si>
  <si>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</si>
  <si>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</si>
  <si>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</si>
  <si>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</si>
  <si>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</si>
  <si>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</si>
  <si>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</si>
  <si>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</si>
  <si>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</si>
  <si>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</si>
  <si>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</si>
  <si>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</si>
  <si>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</si>
  <si>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</si>
  <si>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</si>
  <si>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</si>
  <si>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</si>
  <si>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</si>
  <si>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</si>
  <si>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</si>
  <si>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</si>
  <si>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</si>
  <si>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</si>
  <si>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</si>
  <si>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</si>
  <si>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</si>
  <si>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</si>
  <si>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</si>
  <si>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</si>
  <si>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</si>
  <si>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</si>
  <si>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</si>
  <si>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</si>
  <si>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</si>
  <si>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</si>
  <si>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</si>
  <si>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</si>
  <si>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</si>
  <si>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</si>
  <si>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</si>
  <si>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</si>
  <si>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</si>
  <si>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</si>
  <si>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</si>
  <si>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</si>
  <si>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</si>
  <si>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</si>
  <si>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</si>
  <si>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</si>
  <si>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</si>
  <si>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</si>
  <si>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</si>
  <si>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</si>
  <si>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</si>
  <si>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</si>
  <si>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</si>
  <si>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</si>
  <si>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</si>
  <si>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</si>
  <si>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</si>
  <si>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</si>
  <si>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</si>
  <si>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</si>
  <si>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</si>
  <si>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</si>
  <si>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</si>
  <si>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</si>
  <si>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</si>
  <si>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</si>
  <si>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</si>
  <si>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</si>
  <si>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</si>
  <si>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</si>
  <si>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</si>
  <si>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</si>
  <si>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</si>
  <si>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</si>
  <si>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</si>
  <si>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</si>
  <si>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</si>
  <si>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</si>
  <si>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</si>
  <si>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</si>
  <si>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</si>
  <si>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</si>
  <si>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</si>
  <si>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</si>
  <si>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</si>
  <si>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</si>
  <si>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</si>
  <si>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</si>
  <si>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</si>
  <si>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</si>
  <si>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</si>
  <si>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</si>
  <si>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</si>
  <si>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</si>
  <si>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</si>
  <si>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</si>
  <si>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</si>
  <si>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</si>
  <si>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</si>
  <si>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</si>
  <si>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</si>
  <si>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</si>
  <si>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</si>
  <si>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</si>
  <si>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</si>
  <si>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</si>
  <si>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</si>
  <si>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</si>
  <si>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</si>
  <si>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</si>
  <si>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</si>
  <si>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</si>
  <si>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</si>
  <si>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</si>
  <si>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</si>
  <si>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</si>
  <si>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</si>
  <si>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</si>
  <si>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</si>
  <si>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</si>
  <si>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</si>
  <si>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</si>
  <si>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</si>
  <si>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</si>
  <si>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</si>
  <si>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</si>
  <si>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</si>
  <si>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</si>
  <si>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</si>
  <si>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</si>
  <si>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</si>
  <si>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</si>
  <si>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</si>
  <si>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</si>
  <si>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</si>
  <si>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</si>
  <si>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</si>
  <si>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</si>
  <si>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</si>
  <si>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</si>
  <si>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</si>
  <si>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</si>
  <si>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</si>
  <si>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</si>
  <si>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</si>
  <si>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</si>
  <si>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</si>
  <si>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</si>
  <si>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</si>
  <si>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</si>
  <si>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</si>
  <si>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</si>
  <si>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</si>
  <si>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</si>
  <si>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</si>
  <si>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</si>
  <si>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</si>
  <si>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</si>
  <si>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</si>
  <si>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</si>
  <si>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</si>
  <si>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</si>
  <si>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</si>
  <si>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</si>
  <si>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</si>
  <si>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</si>
  <si>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</si>
  <si>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</si>
  <si>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</si>
  <si>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</si>
  <si>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</si>
  <si>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</si>
  <si>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</si>
  <si>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</si>
  <si>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</si>
  <si>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</si>
  <si>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</si>
  <si>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</si>
  <si>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</si>
  <si>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</si>
  <si>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</si>
  <si>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</si>
  <si>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</si>
  <si>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</si>
  <si>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</si>
  <si>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</si>
  <si>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</si>
  <si>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</si>
  <si>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</si>
  <si>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</si>
  <si>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</si>
  <si>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</si>
  <si>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</si>
  <si>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</si>
  <si>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</si>
  <si>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</si>
  <si>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</si>
  <si>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</si>
  <si>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</si>
  <si>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</si>
  <si>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</si>
  <si>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</si>
  <si>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</si>
  <si>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</si>
  <si>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</si>
  <si>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</si>
  <si>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</si>
  <si>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</si>
  <si>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</si>
  <si>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</si>
  <si>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</si>
  <si>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</si>
  <si>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</si>
  <si>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</si>
  <si>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</si>
  <si>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</si>
  <si>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</si>
  <si>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</si>
  <si>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</si>
  <si>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</si>
  <si>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</si>
  <si>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</si>
  <si>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</si>
  <si>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</si>
  <si>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</si>
  <si>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</si>
  <si>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</si>
  <si>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</si>
  <si>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</si>
  <si>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</si>
  <si>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</si>
  <si>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</si>
  <si>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</si>
  <si>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</si>
  <si>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</si>
  <si>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</si>
  <si>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</si>
  <si>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</si>
  <si>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</si>
  <si>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</si>
  <si>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</si>
  <si>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</si>
  <si>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</si>
  <si>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</si>
  <si>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</si>
  <si>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</si>
  <si>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</si>
  <si>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</si>
  <si>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</si>
  <si>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</si>
  <si>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</si>
  <si>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</si>
  <si>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</si>
  <si>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</si>
  <si>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</si>
  <si>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</si>
  <si>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</si>
  <si>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</si>
  <si>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</si>
  <si>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</si>
  <si>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</si>
  <si>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</si>
  <si>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</si>
  <si>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</si>
  <si>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</si>
  <si>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</si>
  <si>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</si>
  <si>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</si>
  <si>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</si>
  <si>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</si>
  <si>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</si>
  <si>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</si>
  <si>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</si>
  <si>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</si>
  <si>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</si>
  <si>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</si>
  <si>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</si>
  <si>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</si>
  <si>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</si>
  <si>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</si>
  <si>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</si>
  <si>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</si>
  <si>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</si>
  <si>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</si>
  <si>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</si>
  <si>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</si>
  <si>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</si>
  <si>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</si>
  <si>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</si>
  <si>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</si>
  <si>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</si>
  <si>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</si>
  <si>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</si>
  <si>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</si>
  <si>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</si>
  <si>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</si>
  <si>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</si>
  <si>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</si>
  <si>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</si>
  <si>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</si>
  <si>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</si>
  <si>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</si>
  <si>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</si>
  <si>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</si>
  <si>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</si>
  <si>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</si>
  <si>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</si>
  <si>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</si>
  <si>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</si>
  <si>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</si>
  <si>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</si>
  <si>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</si>
  <si>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</si>
  <si>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</si>
  <si>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</si>
  <si>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</si>
  <si>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</si>
  <si>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</si>
  <si>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</si>
  <si>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</si>
  <si>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</si>
  <si>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</si>
  <si>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</si>
  <si>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</si>
  <si>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</si>
  <si>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</si>
  <si>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</si>
  <si>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</si>
  <si>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</si>
  <si>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</si>
  <si>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</si>
  <si>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</si>
  <si>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</si>
  <si>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</si>
  <si>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</si>
  <si>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</si>
  <si>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</si>
  <si>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</si>
  <si>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</si>
  <si>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</si>
  <si>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</si>
  <si>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</si>
  <si>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</si>
  <si>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</si>
  <si>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</si>
  <si>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</si>
  <si>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</si>
  <si>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</si>
  <si>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</si>
  <si>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</si>
  <si>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</si>
  <si>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</si>
  <si>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</si>
  <si>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</si>
  <si>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</si>
  <si>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</si>
  <si>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</si>
  <si>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</si>
  <si>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</si>
  <si>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</si>
  <si>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</si>
  <si>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</si>
  <si>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</si>
  <si>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</si>
  <si>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</si>
  <si>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</si>
  <si>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</si>
  <si>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</si>
  <si>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</si>
  <si>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</si>
  <si>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</si>
  <si>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</si>
  <si>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</si>
  <si>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</si>
  <si>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</si>
  <si>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</si>
  <si>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</si>
  <si>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</si>
  <si>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</si>
  <si>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</si>
  <si>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</si>
  <si>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</si>
  <si>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</si>
  <si>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</si>
  <si>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</si>
  <si>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</si>
  <si>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</si>
  <si>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</si>
  <si>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</si>
  <si>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</si>
  <si>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</si>
  <si>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</si>
  <si>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</si>
  <si>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</si>
  <si>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</si>
  <si>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</si>
  <si>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</si>
  <si>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</si>
  <si>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</si>
  <si>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</si>
  <si>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</si>
  <si>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</si>
  <si>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</si>
  <si>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</si>
  <si>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</si>
  <si>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</si>
  <si>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</si>
  <si>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</si>
  <si>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</si>
  <si>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</si>
  <si>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</si>
  <si>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</si>
  <si>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</si>
  <si>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</si>
  <si>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</si>
  <si>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</si>
  <si>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</si>
  <si>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</si>
  <si>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</si>
  <si>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</si>
  <si>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</si>
  <si>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</si>
  <si>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</si>
  <si>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</si>
  <si>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</si>
  <si>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</si>
  <si>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</si>
  <si>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</si>
  <si>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</si>
  <si>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</si>
  <si>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</si>
  <si>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</si>
  <si>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</si>
  <si>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</si>
  <si>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</si>
  <si>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</si>
  <si>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</si>
  <si>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</si>
  <si>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</si>
  <si>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</si>
  <si>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</si>
  <si>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</si>
  <si>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</si>
  <si>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</si>
  <si>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</si>
  <si>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</si>
  <si>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</si>
  <si>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</si>
  <si>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</si>
  <si>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</si>
  <si>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</si>
  <si>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</si>
  <si>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</si>
  <si>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</si>
  <si>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</si>
  <si>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</si>
  <si>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</si>
  <si>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</si>
  <si>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</si>
  <si>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</si>
  <si>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</si>
  <si>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</si>
  <si>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</si>
  <si>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</si>
  <si>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</si>
  <si>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</si>
  <si>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</si>
  <si>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</si>
  <si>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</si>
  <si>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</si>
  <si>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</si>
  <si>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</si>
  <si>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</si>
  <si>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</si>
  <si>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</si>
  <si>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</si>
  <si>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</si>
  <si>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</si>
  <si>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</si>
  <si>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</si>
  <si>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</si>
  <si>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</si>
  <si>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</si>
  <si>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</si>
  <si>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</si>
  <si>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</si>
  <si>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</si>
  <si>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</si>
  <si>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</si>
  <si>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</si>
  <si>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</si>
  <si>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</si>
  <si>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</si>
  <si>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</si>
  <si>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</si>
  <si>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</si>
  <si>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</si>
  <si>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</si>
  <si>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</si>
  <si>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</si>
  <si>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</si>
  <si>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</si>
  <si>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</si>
  <si>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</si>
  <si>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</si>
  <si>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</si>
  <si>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</si>
  <si>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</si>
  <si>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</si>
  <si>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</si>
  <si>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</si>
  <si>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</si>
  <si>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</si>
  <si>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</si>
  <si>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</si>
  <si>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</si>
  <si>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</si>
  <si>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</si>
  <si>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</si>
  <si>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</si>
  <si>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</si>
  <si>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</si>
  <si>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</si>
  <si>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</si>
  <si>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</si>
  <si>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</si>
  <si>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</si>
  <si>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</si>
  <si>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</si>
  <si>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</si>
  <si>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</si>
  <si>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</si>
  <si>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</si>
  <si>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</si>
  <si>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</si>
  <si>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</si>
  <si>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</si>
  <si>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</si>
  <si>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</si>
  <si>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</si>
  <si>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</si>
  <si>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</si>
  <si>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</si>
  <si>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</si>
  <si>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</si>
  <si>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</si>
  <si>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</si>
  <si>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</si>
  <si>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</si>
  <si>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</si>
  <si>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</si>
  <si>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</si>
  <si>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</si>
  <si>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</si>
  <si>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</si>
  <si>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</si>
  <si>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</si>
  <si>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</si>
  <si>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</si>
  <si>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</si>
  <si>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</si>
  <si>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</si>
  <si>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</si>
  <si>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</si>
  <si>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</si>
  <si>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</si>
  <si>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</si>
  <si>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</si>
  <si>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</si>
  <si>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</si>
  <si>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</si>
  <si>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</si>
  <si>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</si>
  <si>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</si>
  <si>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</si>
  <si>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</si>
  <si>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</si>
  <si>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</si>
  <si>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</si>
  <si>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</si>
  <si>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</si>
  <si>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</si>
  <si>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</si>
  <si>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</si>
  <si>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</si>
  <si>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</si>
  <si>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</si>
  <si>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</si>
  <si>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</si>
  <si>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</si>
  <si>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</si>
  <si>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</si>
  <si>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</si>
  <si>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</si>
  <si>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</si>
  <si>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</si>
  <si>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</si>
  <si>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</si>
  <si>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</si>
  <si>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</si>
  <si>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</si>
  <si>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</si>
  <si>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</si>
  <si>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</si>
  <si>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</si>
  <si>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</si>
  <si>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</si>
  <si>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</si>
  <si>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</si>
  <si>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</si>
  <si>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</si>
  <si>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</si>
  <si>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</si>
  <si>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</si>
  <si>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</si>
  <si>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</si>
  <si>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</si>
  <si>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</si>
  <si>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</si>
  <si>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</si>
  <si>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</si>
  <si>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</si>
  <si>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</si>
  <si>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</si>
  <si>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</si>
  <si>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</si>
  <si>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</si>
  <si>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</si>
  <si>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</si>
  <si>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</si>
  <si>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</si>
  <si>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</si>
  <si>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</si>
  <si>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</si>
  <si>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</si>
  <si>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</si>
  <si>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</si>
  <si>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</si>
  <si>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</si>
  <si>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</si>
  <si>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</si>
  <si>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</si>
  <si>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</si>
  <si>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</si>
  <si>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</si>
  <si>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</si>
  <si>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</si>
  <si>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</si>
  <si>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</si>
  <si>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</si>
  <si>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</si>
  <si>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</si>
  <si>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</si>
  <si>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</si>
  <si>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</si>
  <si>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</si>
  <si>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</si>
  <si>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</si>
  <si>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</si>
  <si>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</si>
  <si>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</si>
  <si>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</si>
  <si>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</si>
  <si>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</si>
  <si>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</si>
  <si>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</si>
  <si>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</si>
  <si>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</si>
  <si>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</si>
  <si>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</si>
  <si>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</si>
  <si>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</si>
  <si>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</si>
  <si>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</si>
  <si>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</si>
  <si>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</si>
  <si>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</si>
  <si>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</si>
  <si>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</si>
  <si>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</si>
  <si>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</si>
  <si>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</si>
  <si>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</si>
  <si>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</si>
  <si>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</si>
  <si>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</si>
  <si>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</si>
  <si>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</si>
  <si>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</si>
  <si>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</si>
  <si>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</si>
  <si>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</si>
  <si>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</si>
  <si>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</si>
  <si>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</si>
  <si>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</si>
  <si>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</si>
  <si>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</si>
  <si>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</si>
  <si>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</si>
  <si>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</si>
  <si>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</si>
  <si>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</si>
  <si>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</si>
  <si>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</si>
  <si>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</si>
  <si>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</si>
  <si>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</si>
  <si>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</si>
  <si>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</si>
  <si>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</si>
  <si>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</si>
  <si>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</si>
  <si>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</si>
  <si>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</si>
  <si>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</si>
  <si>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</si>
  <si>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</si>
  <si>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</si>
  <si>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</si>
  <si>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</si>
  <si>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</si>
  <si>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</si>
  <si>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</si>
  <si>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</si>
  <si>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</si>
  <si>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</si>
  <si>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</si>
  <si>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</si>
  <si>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</si>
  <si>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</si>
  <si>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</si>
  <si>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</si>
  <si>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</si>
  <si>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</si>
  <si>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</si>
  <si>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</si>
  <si>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</si>
  <si>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</si>
  <si>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</si>
  <si>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</si>
  <si>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</si>
  <si>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</si>
  <si>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</si>
  <si>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</si>
  <si>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</si>
  <si>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</si>
  <si>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</si>
  <si>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</si>
  <si>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</si>
  <si>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</si>
  <si>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</si>
  <si>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</si>
  <si>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</si>
  <si>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</si>
  <si>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</si>
  <si>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</si>
  <si>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</si>
  <si>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</si>
  <si>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</si>
  <si>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</si>
  <si>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</si>
  <si>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</si>
  <si>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</si>
  <si>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</si>
  <si>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</si>
  <si>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</si>
  <si>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</si>
  <si>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</si>
  <si>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</si>
  <si>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</si>
  <si>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</si>
  <si>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</si>
  <si>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</si>
  <si>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</si>
  <si>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</si>
  <si>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</si>
  <si>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</si>
  <si>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</si>
  <si>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</si>
  <si>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</si>
  <si>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</si>
  <si>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</si>
  <si>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</si>
  <si>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</si>
  <si>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</si>
  <si>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</si>
  <si>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</si>
  <si>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</si>
  <si>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</si>
  <si>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</si>
  <si>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</si>
  <si>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</si>
  <si>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</si>
  <si>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</si>
  <si>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</si>
  <si>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</si>
  <si>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</si>
  <si>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</si>
  <si>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</si>
  <si>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</si>
  <si>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</si>
  <si>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</si>
  <si>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</si>
  <si>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</si>
  <si>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</si>
  <si>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</si>
  <si>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</si>
  <si>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</si>
  <si>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</si>
  <si>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</si>
  <si>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</si>
  <si>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</si>
  <si>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</si>
  <si>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</si>
  <si>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</si>
  <si>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</si>
  <si>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</si>
  <si>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</si>
  <si>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</si>
  <si>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</si>
  <si>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</si>
  <si>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</si>
  <si>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</si>
  <si>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</si>
  <si>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</si>
  <si>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</si>
  <si>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</si>
  <si>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</si>
  <si>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</si>
  <si>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</si>
  <si>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</si>
  <si>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</si>
  <si>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</si>
  <si>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</si>
  <si>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</si>
  <si>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</si>
  <si>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</si>
  <si>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</si>
  <si>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</si>
  <si>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</si>
  <si>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</si>
  <si>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</si>
  <si>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</si>
  <si>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</si>
  <si>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</si>
  <si>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</si>
  <si>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</si>
  <si>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</si>
  <si>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</si>
  <si>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</si>
  <si>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</si>
  <si>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</si>
  <si>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</si>
  <si>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</si>
  <si>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</si>
  <si>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</si>
  <si>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</si>
  <si>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</si>
  <si>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</si>
  <si>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</si>
  <si>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</si>
  <si>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</si>
  <si>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</si>
  <si>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</si>
  <si>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</si>
  <si>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</si>
  <si>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</si>
  <si>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</si>
  <si>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</si>
  <si>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</si>
  <si>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</si>
  <si>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</si>
  <si>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</si>
  <si>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</si>
  <si>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</si>
  <si>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</si>
  <si>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</si>
  <si>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</si>
  <si>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</si>
  <si>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</si>
  <si>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</si>
  <si>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</si>
  <si>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</si>
  <si>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</si>
  <si>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</si>
  <si>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</si>
  <si>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</si>
  <si>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</si>
  <si>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</si>
  <si>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</si>
  <si>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</si>
  <si>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</si>
  <si>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</si>
  <si>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</si>
  <si>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</si>
  <si>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</si>
  <si>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</si>
  <si>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</si>
  <si>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</si>
  <si>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</si>
  <si>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</si>
  <si>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</si>
  <si>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</si>
  <si>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</si>
  <si>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</si>
  <si>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</si>
  <si>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</si>
  <si>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</si>
  <si>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</si>
  <si>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</si>
  <si>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</si>
  <si>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</si>
  <si>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</si>
  <si>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</si>
  <si>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</si>
  <si>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</si>
  <si>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</si>
  <si>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</si>
  <si>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</si>
  <si>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</si>
  <si>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</si>
  <si>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</si>
  <si>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</si>
  <si>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</si>
  <si>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</si>
  <si>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</si>
  <si>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</si>
  <si>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</si>
  <si>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</si>
  <si>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</si>
  <si>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</si>
  <si>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</si>
  <si>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</si>
  <si>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</si>
  <si>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</si>
  <si>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</si>
  <si>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</si>
  <si>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</si>
  <si>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</si>
  <si>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</si>
  <si>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</si>
  <si>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</si>
  <si>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</si>
  <si>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</si>
  <si>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</si>
  <si>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</si>
  <si>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</si>
  <si>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</si>
  <si>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</si>
  <si>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</si>
  <si>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</si>
  <si>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</si>
  <si>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</si>
  <si>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</si>
  <si>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</si>
  <si>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</si>
  <si>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</si>
  <si>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</si>
  <si>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</si>
  <si>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</si>
  <si>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</si>
  <si>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</si>
  <si>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</si>
  <si>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</si>
  <si>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</si>
  <si>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</si>
  <si>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</si>
  <si>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</si>
  <si>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</si>
  <si>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</si>
  <si>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</si>
  <si>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</si>
  <si>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</si>
  <si>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</si>
  <si>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</si>
  <si>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</si>
  <si>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</si>
  <si>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</si>
  <si>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</si>
  <si>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</si>
  <si>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</si>
  <si>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</si>
  <si>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</si>
  <si>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</si>
  <si>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</si>
  <si>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</si>
  <si>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</si>
  <si>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</si>
  <si>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</si>
  <si>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</si>
  <si>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</si>
  <si>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</si>
  <si>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</si>
  <si>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</si>
  <si>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</si>
  <si>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</si>
  <si>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</si>
  <si>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</si>
  <si>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</si>
  <si>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</si>
  <si>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</si>
  <si>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</si>
  <si>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</si>
  <si>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</si>
  <si>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</si>
  <si>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</si>
  <si>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</si>
  <si>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</si>
  <si>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</si>
  <si>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</si>
  <si>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</si>
  <si>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</si>
  <si>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</si>
  <si>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</si>
  <si>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</si>
  <si>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</si>
  <si>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</si>
  <si>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</si>
  <si>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</si>
  <si>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</si>
  <si>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</si>
  <si>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</si>
  <si>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</si>
  <si>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</si>
  <si>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</si>
  <si>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</si>
  <si>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</si>
  <si>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</si>
  <si>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</si>
  <si>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</si>
  <si>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</si>
  <si>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</si>
  <si>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</si>
  <si>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</si>
  <si>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</si>
  <si>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</si>
  <si>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</si>
  <si>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</si>
  <si>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</si>
  <si>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</si>
  <si>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</si>
  <si>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</si>
  <si>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</si>
  <si>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</si>
  <si>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</si>
  <si>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</si>
  <si>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</si>
  <si>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</si>
  <si>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</si>
  <si>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</si>
  <si>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</si>
  <si>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</si>
  <si>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</si>
  <si>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</si>
  <si>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</si>
  <si>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</si>
  <si>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</si>
  <si>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</si>
  <si>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</si>
  <si>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</si>
  <si>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</si>
  <si>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</si>
  <si>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</si>
  <si>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</si>
  <si>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</si>
  <si>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</si>
  <si>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</si>
  <si>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</si>
  <si>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</si>
  <si>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</si>
  <si>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</si>
  <si>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</si>
  <si>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</si>
  <si>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</si>
  <si>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</si>
  <si>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</si>
  <si>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</si>
  <si>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</si>
  <si>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</si>
  <si>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</si>
  <si>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</si>
  <si>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</si>
  <si>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</si>
  <si>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</si>
  <si>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</si>
  <si>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</si>
  <si>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</si>
  <si>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</si>
  <si>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</si>
  <si>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</si>
  <si>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</si>
  <si>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</si>
  <si>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</si>
  <si>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</si>
  <si>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</si>
  <si>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</si>
  <si>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</si>
  <si>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</si>
  <si>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</si>
  <si>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</si>
  <si>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</si>
  <si>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</si>
  <si>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</si>
  <si>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</si>
  <si>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</si>
  <si>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</si>
  <si>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</si>
  <si>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</si>
  <si>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</si>
  <si>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</si>
  <si>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</si>
  <si>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</si>
  <si>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</si>
  <si>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</si>
  <si>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</si>
  <si>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</si>
  <si>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</si>
  <si>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</si>
  <si>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</si>
  <si>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</si>
  <si>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</si>
  <si>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</si>
  <si>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</si>
  <si>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</si>
  <si>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</si>
  <si>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</si>
  <si>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</si>
  <si>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</si>
  <si>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</si>
  <si>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</si>
  <si>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</si>
  <si>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</si>
  <si>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</si>
  <si>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</si>
  <si>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</si>
  <si>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</si>
  <si>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</si>
  <si>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</si>
  <si>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</si>
  <si>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</si>
  <si>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</si>
  <si>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</si>
  <si>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</si>
  <si>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</si>
  <si>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</si>
  <si>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</si>
  <si>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</si>
  <si>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</si>
  <si>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</si>
  <si>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</si>
  <si>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</si>
  <si>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</si>
  <si>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</si>
  <si>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</si>
  <si>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</si>
  <si>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</si>
  <si>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</si>
  <si>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</si>
  <si>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</si>
  <si>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</si>
  <si>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</si>
  <si>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</si>
  <si>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</si>
  <si>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</si>
  <si>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</si>
  <si>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</si>
  <si>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</si>
  <si>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</si>
  <si>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</si>
  <si>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</si>
  <si>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</si>
  <si>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</si>
  <si>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</si>
  <si>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</si>
  <si>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</si>
  <si>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</si>
  <si>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</si>
  <si>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</si>
  <si>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</si>
  <si>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</si>
  <si>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</si>
  <si>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</si>
  <si>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</si>
  <si>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</si>
  <si>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</si>
  <si>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</si>
  <si>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</si>
  <si>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</si>
  <si>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</si>
  <si>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</si>
  <si>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</si>
  <si>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</si>
  <si>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</si>
  <si>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</si>
  <si>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</si>
  <si>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</si>
  <si>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</si>
  <si>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</si>
  <si>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</si>
  <si>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</si>
  <si>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</si>
  <si>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</si>
  <si>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</si>
  <si>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</si>
  <si>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</si>
  <si>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</si>
  <si>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</si>
  <si>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</si>
  <si>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</si>
  <si>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</si>
  <si>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</si>
  <si>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</si>
  <si>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</si>
  <si>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</si>
  <si>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</si>
  <si>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</si>
  <si>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</si>
  <si>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</si>
  <si>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</si>
  <si>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</si>
  <si>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</si>
  <si>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</si>
  <si>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</si>
  <si>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</si>
  <si>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</si>
  <si>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</si>
  <si>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</si>
  <si>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</si>
  <si>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</si>
  <si>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</si>
  <si>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</si>
  <si>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</si>
  <si>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</si>
  <si>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</si>
  <si>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</si>
  <si>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</si>
  <si>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</si>
  <si>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</si>
  <si>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</si>
  <si>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</si>
  <si>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</si>
  <si>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</si>
  <si>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</si>
  <si>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</si>
  <si>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</si>
  <si>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</si>
  <si>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</si>
  <si>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</si>
  <si>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</si>
  <si>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</si>
  <si>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</si>
  <si>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</si>
  <si>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</si>
  <si>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</si>
  <si>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</si>
  <si>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</si>
  <si>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</si>
  <si>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</si>
  <si>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</si>
  <si>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</si>
  <si>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</si>
  <si>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</si>
  <si>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</si>
  <si>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</si>
  <si>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</si>
  <si>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</si>
  <si>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</si>
  <si>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</si>
  <si>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</si>
  <si>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</si>
  <si>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</si>
  <si>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</si>
  <si>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</si>
  <si>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</si>
  <si>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</si>
  <si>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</si>
  <si>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</si>
  <si>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</si>
  <si>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</si>
  <si>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</si>
  <si>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</si>
  <si>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</si>
  <si>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</si>
  <si>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</si>
  <si>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</si>
  <si>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</si>
  <si>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</si>
  <si>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</si>
  <si>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</si>
  <si>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</si>
  <si>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</si>
  <si>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</si>
  <si>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</si>
  <si>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</si>
  <si>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</si>
  <si>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</si>
  <si>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</si>
  <si>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</si>
  <si>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</si>
  <si>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</si>
  <si>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</si>
  <si>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</si>
  <si>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</si>
  <si>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</si>
  <si>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</si>
  <si>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</si>
  <si>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</si>
  <si>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</si>
  <si>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</si>
  <si>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</si>
  <si>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</si>
  <si>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</si>
  <si>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</si>
  <si>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</si>
  <si>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</si>
  <si>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</si>
  <si>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</si>
  <si>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</si>
  <si>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</si>
  <si>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</si>
  <si>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</si>
  <si>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</si>
  <si>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</si>
  <si>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</si>
  <si>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</si>
  <si>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</si>
  <si>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</si>
  <si>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</si>
  <si>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</si>
  <si>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</si>
  <si>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</si>
  <si>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</si>
  <si>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</si>
  <si>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</si>
  <si>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</si>
  <si>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</si>
  <si>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</si>
  <si>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</si>
  <si>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</si>
  <si>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</si>
  <si>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</si>
  <si>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</si>
  <si>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</si>
  <si>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</si>
  <si>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</si>
  <si>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</si>
  <si>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</si>
  <si>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</si>
  <si>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</si>
  <si>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</si>
  <si>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</si>
  <si>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</si>
  <si>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</si>
  <si>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</si>
  <si>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</si>
  <si>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</si>
  <si>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</si>
  <si>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</si>
  <si>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</si>
  <si>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</si>
  <si>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</si>
  <si>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</si>
  <si>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</si>
  <si>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</si>
  <si>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</si>
  <si>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</si>
  <si>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</si>
  <si>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</si>
  <si>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</si>
  <si>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</si>
  <si>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</si>
  <si>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</si>
  <si>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</si>
  <si>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</si>
  <si>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</si>
  <si>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</si>
  <si>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</si>
  <si>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</si>
  <si>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</si>
  <si>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</si>
  <si>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</si>
  <si>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</si>
  <si>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</si>
  <si>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</si>
  <si>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</si>
  <si>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</si>
  <si>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</si>
  <si>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</si>
  <si>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</si>
  <si>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</si>
  <si>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</si>
  <si>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</si>
  <si>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</si>
  <si>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</si>
  <si>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</si>
  <si>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</si>
  <si>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</si>
  <si>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</si>
  <si>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</si>
  <si>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</si>
  <si>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</si>
  <si>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</si>
  <si>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</si>
  <si>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</si>
  <si>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</si>
  <si>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</si>
  <si>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</si>
  <si>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</si>
  <si>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</si>
  <si>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</si>
  <si>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</si>
  <si>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</si>
  <si>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</si>
  <si>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</si>
  <si>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</si>
  <si>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</si>
  <si>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</si>
  <si>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</si>
  <si>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</si>
  <si>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</si>
  <si>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</si>
  <si>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</si>
  <si>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</si>
  <si>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</si>
  <si>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</si>
  <si>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</si>
  <si>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</si>
  <si>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</si>
  <si>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</si>
  <si>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</si>
  <si>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</si>
  <si>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</si>
  <si>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</si>
  <si>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</si>
  <si>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</si>
  <si>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</si>
  <si>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</si>
  <si>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</si>
  <si>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</si>
  <si>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</si>
  <si>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</si>
  <si>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</si>
  <si>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</si>
  <si>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</si>
  <si>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</si>
  <si>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</si>
  <si>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</si>
  <si>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</si>
  <si>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</si>
  <si>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</si>
  <si>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</si>
  <si>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</si>
  <si>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</si>
  <si>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</si>
  <si>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</si>
  <si>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</si>
  <si>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</si>
  <si>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</si>
  <si>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</si>
  <si>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</si>
  <si>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</si>
  <si>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</si>
  <si>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</si>
  <si>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</si>
  <si>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</si>
  <si>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</si>
  <si>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</si>
  <si>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</si>
  <si>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</si>
  <si>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</si>
  <si>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</si>
  <si>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</si>
  <si>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</si>
  <si>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</si>
  <si>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</si>
  <si>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</si>
  <si>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</si>
  <si>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</si>
  <si>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</si>
  <si>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</si>
  <si>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</si>
  <si>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</si>
  <si>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</si>
  <si>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</si>
  <si>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</si>
  <si>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</si>
  <si>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</si>
  <si>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</si>
  <si>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</si>
  <si>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</si>
  <si>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</si>
  <si>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</si>
  <si>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</si>
  <si>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</si>
  <si>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</si>
  <si>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</si>
  <si>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</si>
  <si>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</si>
  <si>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</si>
  <si>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</si>
  <si>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</si>
  <si>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</si>
  <si>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</si>
  <si>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</si>
  <si>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</si>
  <si>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</si>
  <si>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</si>
  <si>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</si>
  <si>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</si>
  <si>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</si>
  <si>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</si>
  <si>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</si>
  <si>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</si>
  <si>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</si>
  <si>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</si>
  <si>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</si>
  <si>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</si>
  <si>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</si>
  <si>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</si>
  <si>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</si>
  <si>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</si>
  <si>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</si>
  <si>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</si>
  <si>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</si>
  <si>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</si>
  <si>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</si>
  <si>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</si>
  <si>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</si>
  <si>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</si>
  <si>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</si>
  <si>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</si>
  <si>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</si>
  <si>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</si>
  <si>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</si>
  <si>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</si>
  <si>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</si>
  <si>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</si>
  <si>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</si>
  <si>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</si>
  <si>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</si>
  <si>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</si>
  <si>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</si>
  <si>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</si>
  <si>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</si>
  <si>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</si>
  <si>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</si>
  <si>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</si>
  <si>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</si>
  <si>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</si>
  <si>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</si>
  <si>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</si>
  <si>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</si>
  <si>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</si>
  <si>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</si>
  <si>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</si>
  <si>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</si>
  <si>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</si>
  <si>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</si>
  <si>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</si>
  <si>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</si>
  <si>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</si>
  <si>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</si>
  <si>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</si>
  <si>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</si>
  <si>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</si>
  <si>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</si>
  <si>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</si>
  <si>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</si>
  <si>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</si>
  <si>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</si>
  <si>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</si>
  <si>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</si>
  <si>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</si>
  <si>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</si>
  <si>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</si>
  <si>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</si>
  <si>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</si>
  <si>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</si>
  <si>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</si>
  <si>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</si>
  <si>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</si>
  <si>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</si>
  <si>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</si>
  <si>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</si>
  <si>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</si>
  <si>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</si>
  <si>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</si>
  <si>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</si>
  <si>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</si>
  <si>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</si>
  <si>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</si>
  <si>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</si>
  <si>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</si>
  <si>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</si>
  <si>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</si>
  <si>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</si>
  <si>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</si>
  <si>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</si>
  <si>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</si>
  <si>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</si>
  <si>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</si>
  <si>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</si>
  <si>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</si>
  <si>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</si>
  <si>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</si>
  <si>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</si>
  <si>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</si>
  <si>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</si>
  <si>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</si>
  <si>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</si>
  <si>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</si>
  <si>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</si>
  <si>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</si>
  <si>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</si>
  <si>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</si>
  <si>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</si>
  <si>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</si>
  <si>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</si>
  <si>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</si>
  <si>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</si>
  <si>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</si>
  <si>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</si>
  <si>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</si>
  <si>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</si>
  <si>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</si>
  <si>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</si>
  <si>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</si>
  <si>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</si>
  <si>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</si>
  <si>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</si>
  <si>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</si>
  <si>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</si>
  <si>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</si>
  <si>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</si>
  <si>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</si>
  <si>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</si>
  <si>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</si>
  <si>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</si>
  <si>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</si>
  <si>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</si>
  <si>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</si>
  <si>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</si>
  <si>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</si>
  <si>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</si>
  <si>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</si>
  <si>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</si>
  <si>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</si>
  <si>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</si>
  <si>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</si>
  <si>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</si>
  <si>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</si>
  <si>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</si>
  <si>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</si>
  <si>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</si>
  <si>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</si>
  <si>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</si>
  <si>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</si>
  <si>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</si>
  <si>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</si>
  <si>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</si>
  <si>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</si>
  <si>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</si>
  <si>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</si>
  <si>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</si>
  <si>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</si>
  <si>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</si>
  <si>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</si>
  <si>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</si>
  <si>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</si>
  <si>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</si>
  <si>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</si>
  <si>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</si>
  <si>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</si>
  <si>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</si>
  <si>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</si>
  <si>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</si>
  <si>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</si>
  <si>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</si>
  <si>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</si>
  <si>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</si>
  <si>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</si>
  <si>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</si>
  <si>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</si>
  <si>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</si>
  <si>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</si>
  <si>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</si>
  <si>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</si>
  <si>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</si>
  <si>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</si>
  <si>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</si>
  <si>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</si>
  <si>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</si>
  <si>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</si>
  <si>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</si>
  <si>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</si>
  <si>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</si>
  <si>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</si>
  <si>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</si>
  <si>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</si>
  <si>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</si>
  <si>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</si>
  <si>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</si>
  <si>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</si>
  <si>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</si>
  <si>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</si>
  <si>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</si>
  <si>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</si>
  <si>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</si>
  <si>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</si>
  <si>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</si>
  <si>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</si>
  <si>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</si>
  <si>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</si>
  <si>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</si>
  <si>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</si>
  <si>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</si>
  <si>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</si>
  <si>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</si>
  <si>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</si>
  <si>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</si>
  <si>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</si>
  <si>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</si>
  <si>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</si>
  <si>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</si>
  <si>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</si>
  <si>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</si>
  <si>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</si>
  <si>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</si>
  <si>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</si>
  <si>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</si>
  <si>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</si>
  <si>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</si>
  <si>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</si>
  <si>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</si>
  <si>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</si>
  <si>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</si>
  <si>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</si>
  <si>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</si>
  <si>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</si>
  <si>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</si>
  <si>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</si>
  <si>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</si>
  <si>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</si>
  <si>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</si>
  <si>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</si>
  <si>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</si>
  <si>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</si>
  <si>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</si>
  <si>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</si>
  <si>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</si>
  <si>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</si>
  <si>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</si>
  <si>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</si>
  <si>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</si>
  <si>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</si>
  <si>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</si>
  <si>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</si>
  <si>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</si>
  <si>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</si>
  <si>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</si>
  <si>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</si>
  <si>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</si>
  <si>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</si>
  <si>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</si>
  <si>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</si>
  <si>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</si>
  <si>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</si>
  <si>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</si>
  <si>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</si>
  <si>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</si>
  <si>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</si>
  <si>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</si>
  <si>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</si>
  <si>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</si>
  <si>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</si>
  <si>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</si>
  <si>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</si>
  <si>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</si>
  <si>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</si>
  <si>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</si>
  <si>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</si>
  <si>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</si>
  <si>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</si>
  <si>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</si>
  <si>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</si>
  <si>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</si>
  <si>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</si>
  <si>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</si>
  <si>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</si>
  <si>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</si>
  <si>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</si>
  <si>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</si>
  <si>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</si>
  <si>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</si>
  <si>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</si>
  <si>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</si>
  <si>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</si>
  <si>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</si>
  <si>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</si>
  <si>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</si>
  <si>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</si>
  <si>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</si>
  <si>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</si>
  <si>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</si>
  <si>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</si>
  <si>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</si>
  <si>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</si>
  <si>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</si>
  <si>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</si>
  <si>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</si>
  <si>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</si>
  <si>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</si>
  <si>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</si>
  <si>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</si>
  <si>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</si>
  <si>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</si>
  <si>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</si>
  <si>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</si>
  <si>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</si>
  <si>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</si>
  <si>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</si>
  <si>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</si>
  <si>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</si>
  <si>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</si>
  <si>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</si>
  <si>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</si>
  <si>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</si>
  <si>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</si>
  <si>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</si>
  <si>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</si>
  <si>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</si>
  <si>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</si>
  <si>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</si>
  <si>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</si>
  <si>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</si>
  <si>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</si>
  <si>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</si>
  <si>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</si>
  <si>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</si>
  <si>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</si>
  <si>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</si>
  <si>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</si>
  <si>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</si>
  <si>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</si>
  <si>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</si>
  <si>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</si>
  <si>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</si>
  <si>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</si>
  <si>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</si>
  <si>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</si>
  <si>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</si>
  <si>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</si>
  <si>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</si>
  <si>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</si>
  <si>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</si>
  <si>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</si>
  <si>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</si>
  <si>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</si>
  <si>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</si>
  <si>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</si>
  <si>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</si>
  <si>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</si>
  <si>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</si>
  <si>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</si>
  <si>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</si>
  <si>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</si>
  <si>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</si>
  <si>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</si>
  <si>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</si>
  <si>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</si>
  <si>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</si>
  <si>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</si>
  <si>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</si>
  <si>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</si>
  <si>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</si>
  <si>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</si>
  <si>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</si>
  <si>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</si>
  <si>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</si>
  <si>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</si>
  <si>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</si>
  <si>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</si>
  <si>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</si>
  <si>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</si>
  <si>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</si>
  <si>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</si>
  <si>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</si>
  <si>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</si>
  <si>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</si>
  <si>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</si>
  <si>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</si>
  <si>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</si>
  <si>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</si>
  <si>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</si>
  <si>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</si>
  <si>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</si>
  <si>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</si>
  <si>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</si>
  <si>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</si>
  <si>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</si>
  <si>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</si>
  <si>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</si>
  <si>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</si>
  <si>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</si>
  <si>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</si>
  <si>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</si>
  <si>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</si>
  <si>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</si>
  <si>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</si>
  <si>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</si>
  <si>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</si>
  <si>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</si>
  <si>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</si>
  <si>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</si>
  <si>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</si>
  <si>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</si>
  <si>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</si>
  <si>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</si>
  <si>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</si>
  <si>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</si>
  <si>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</si>
  <si>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</si>
  <si>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</si>
  <si>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</si>
  <si>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</si>
  <si>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</si>
  <si>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</si>
  <si>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</si>
  <si>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</si>
  <si>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</si>
  <si>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</si>
  <si>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</si>
  <si>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</si>
  <si>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</si>
  <si>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</si>
  <si>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</si>
  <si>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</si>
  <si>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</si>
  <si>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</si>
  <si>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</si>
  <si>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</si>
  <si>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</si>
  <si>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</si>
  <si>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</si>
  <si>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</si>
  <si>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</si>
  <si>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</si>
  <si>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</si>
  <si>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</si>
  <si>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</si>
  <si>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</si>
  <si>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</si>
  <si>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</si>
  <si>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</si>
  <si>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</si>
  <si>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</si>
  <si>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</si>
  <si>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</si>
  <si>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</si>
  <si>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</si>
  <si>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</si>
  <si>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</si>
  <si>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</si>
  <si>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</si>
  <si>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</si>
  <si>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</si>
  <si>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</si>
  <si>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</si>
  <si>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</si>
  <si>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</si>
  <si>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</si>
  <si>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</si>
  <si>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</si>
  <si>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</si>
  <si>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</si>
  <si>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</si>
  <si>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</si>
  <si>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</si>
  <si>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</si>
  <si>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</si>
  <si>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</si>
  <si>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</si>
  <si>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</si>
  <si>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</si>
  <si>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</si>
  <si>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</si>
  <si>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</si>
  <si>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</si>
  <si>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</si>
  <si>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</si>
  <si>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</si>
  <si>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</si>
  <si>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</si>
  <si>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</si>
  <si>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</si>
  <si>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</si>
  <si>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</si>
  <si>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</si>
  <si>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</si>
  <si>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</si>
  <si>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</si>
  <si>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</si>
  <si>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</si>
  <si>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</si>
  <si>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</si>
  <si>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</si>
  <si>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</si>
  <si>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</si>
  <si>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</si>
  <si>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</si>
  <si>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</si>
  <si>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</si>
  <si>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</si>
  <si>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</si>
  <si>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</si>
  <si>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</si>
  <si>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</si>
  <si>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</si>
  <si>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</si>
  <si>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</si>
  <si>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</si>
  <si>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</si>
  <si>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</si>
  <si>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</si>
  <si>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</si>
  <si>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</si>
  <si>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</si>
  <si>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</si>
  <si>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</si>
  <si>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</si>
  <si>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</si>
  <si>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</si>
  <si>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</si>
  <si>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</si>
  <si>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</si>
  <si>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</si>
  <si>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</si>
  <si>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</si>
  <si>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</si>
  <si>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</si>
  <si>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</si>
  <si>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</si>
  <si>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</si>
  <si>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</si>
  <si>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</si>
  <si>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</si>
  <si>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</si>
  <si>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</si>
  <si>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</si>
  <si>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</si>
  <si>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</si>
  <si>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</si>
  <si>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</si>
  <si>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</si>
  <si>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</si>
  <si>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</si>
  <si>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</si>
  <si>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</si>
  <si>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</si>
  <si>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</si>
  <si>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</si>
  <si>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</si>
  <si>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</si>
  <si>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</si>
  <si>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</si>
  <si>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</si>
  <si>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</si>
  <si>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</si>
  <si>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</si>
  <si>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</si>
  <si>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</si>
  <si>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</si>
  <si>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</si>
  <si>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</si>
  <si>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</si>
  <si>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</si>
  <si>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</si>
  <si>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</si>
  <si>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</si>
  <si>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</si>
  <si>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</si>
  <si>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</si>
  <si>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</si>
  <si>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</si>
  <si>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</si>
  <si>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</si>
  <si>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</si>
  <si>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</si>
  <si>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</si>
  <si>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</si>
  <si>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</si>
  <si>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</si>
  <si>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</si>
  <si>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</si>
  <si>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</si>
  <si>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</si>
  <si>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</si>
  <si>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</si>
  <si>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</si>
  <si>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</si>
  <si>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</si>
  <si>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</si>
  <si>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</si>
  <si>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</si>
  <si>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</si>
  <si>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</si>
  <si>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</si>
  <si>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</si>
  <si>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</si>
  <si>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</si>
  <si>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</si>
  <si>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</si>
  <si>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</si>
  <si>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</si>
  <si>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</si>
  <si>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</si>
  <si>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</si>
  <si>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</si>
  <si>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</si>
  <si>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</si>
  <si>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</si>
  <si>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</si>
  <si>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</si>
  <si>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</si>
  <si>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</si>
  <si>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</si>
  <si>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</si>
  <si>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</si>
  <si>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</si>
  <si>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</si>
  <si>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</si>
  <si>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</si>
  <si>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</si>
  <si>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</si>
  <si>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</si>
  <si>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</si>
  <si>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</si>
  <si>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</si>
  <si>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</si>
  <si>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</si>
  <si>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</si>
  <si>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</si>
  <si>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</si>
  <si>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</si>
  <si>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</si>
  <si>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</si>
  <si>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</si>
  <si>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</si>
  <si>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</si>
  <si>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</si>
  <si>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</si>
  <si>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</si>
  <si>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</si>
  <si>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</si>
  <si>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</si>
  <si>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</si>
  <si>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</si>
  <si>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</si>
  <si>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</si>
  <si>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</si>
  <si>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</si>
  <si>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</si>
  <si>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</si>
  <si>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</si>
  <si>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</si>
  <si>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</si>
  <si>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</si>
  <si>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</si>
  <si>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</si>
  <si>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</si>
  <si>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</si>
  <si>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</si>
  <si>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</si>
  <si>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</si>
  <si>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</si>
  <si>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</si>
  <si>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</si>
  <si>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</si>
  <si>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</si>
  <si>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</si>
  <si>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</si>
  <si>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</si>
  <si>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</si>
  <si>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</si>
  <si>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</si>
  <si>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</si>
  <si>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</si>
  <si>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</si>
  <si>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</si>
  <si>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</si>
  <si>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</si>
  <si>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</si>
  <si>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</si>
  <si>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</si>
  <si>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</si>
  <si>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</si>
  <si>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</si>
  <si>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</si>
  <si>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</si>
  <si>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</si>
  <si>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</si>
  <si>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</si>
  <si>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</si>
  <si>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</si>
  <si>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</si>
  <si>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</si>
  <si>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</si>
  <si>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</si>
  <si>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</si>
  <si>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</si>
  <si>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</si>
  <si>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</si>
  <si>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</si>
  <si>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</si>
  <si>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</si>
  <si>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</si>
  <si>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</si>
  <si>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</si>
  <si>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</si>
  <si>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</si>
  <si>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</si>
  <si>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</si>
  <si>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</si>
  <si>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</si>
  <si>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</si>
  <si>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</si>
  <si>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</si>
  <si>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</si>
  <si>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</si>
  <si>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</si>
  <si>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</si>
  <si>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</si>
  <si>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</si>
  <si>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</si>
  <si>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</si>
  <si>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</si>
  <si>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</si>
  <si>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</si>
  <si>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</si>
  <si>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</si>
  <si>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</si>
  <si>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</si>
  <si>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</si>
  <si>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</si>
  <si>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</si>
  <si>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</si>
  <si>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</si>
  <si>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</si>
  <si>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</si>
  <si>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</si>
  <si>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</si>
  <si>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</si>
  <si>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</si>
  <si>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</si>
  <si>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</si>
  <si>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</si>
  <si>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</si>
  <si>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</si>
  <si>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</si>
  <si>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</si>
  <si>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</si>
  <si>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</si>
  <si>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</si>
  <si>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</si>
  <si>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</si>
  <si>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</si>
  <si>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</si>
  <si>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</si>
  <si>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</si>
  <si>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</si>
  <si>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</si>
  <si>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</si>
  <si>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</si>
  <si>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</si>
  <si>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</si>
  <si>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</si>
  <si>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</si>
  <si>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</si>
  <si>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</si>
  <si>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</si>
  <si>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</si>
  <si>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</si>
  <si>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</si>
  <si>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</si>
  <si>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</si>
  <si>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</si>
  <si>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</si>
  <si>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</si>
  <si>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</si>
  <si>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</si>
  <si>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</si>
  <si>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</si>
  <si>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</si>
  <si>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</si>
  <si>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</si>
  <si>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</si>
  <si>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</si>
  <si>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</si>
  <si>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</si>
  <si>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</si>
  <si>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</si>
  <si>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</si>
  <si>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</si>
  <si>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</si>
  <si>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</si>
  <si>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</si>
  <si>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</si>
  <si>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</si>
  <si>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</si>
  <si>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</si>
  <si>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</si>
  <si>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</si>
  <si>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</si>
  <si>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</si>
  <si>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</si>
  <si>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</si>
  <si>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</si>
  <si>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</si>
  <si>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</si>
  <si>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</si>
  <si>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</si>
  <si>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</si>
  <si>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</si>
  <si>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</si>
  <si>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</si>
  <si>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</si>
  <si>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</si>
  <si>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</si>
  <si>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</si>
  <si>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</si>
  <si>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</si>
  <si>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</si>
  <si>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</si>
  <si>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</si>
  <si>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</si>
  <si>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</si>
  <si>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</si>
  <si>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</si>
  <si>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</si>
  <si>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</si>
  <si>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</si>
  <si>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</si>
  <si>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</si>
  <si>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</si>
  <si>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</si>
  <si>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</si>
  <si>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</si>
  <si>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</si>
  <si>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</si>
  <si>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</si>
  <si>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</si>
  <si>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</si>
  <si>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</si>
  <si>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</si>
  <si>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</si>
  <si>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</si>
  <si>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</si>
  <si>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</si>
  <si>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</si>
  <si>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</si>
  <si>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</si>
  <si>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</si>
  <si>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</si>
  <si>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</si>
  <si>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</si>
  <si>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</si>
  <si>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</si>
  <si>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</si>
  <si>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</si>
  <si>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</si>
  <si>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</si>
  <si>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</si>
  <si>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</si>
  <si>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</si>
  <si>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</si>
  <si>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</si>
  <si>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</si>
  <si>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</si>
  <si>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</si>
  <si>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</si>
  <si>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</si>
  <si>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</si>
  <si>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</si>
  <si>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</si>
  <si>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</si>
  <si>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</si>
  <si>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</si>
  <si>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</si>
  <si>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</si>
  <si>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</si>
  <si>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</si>
  <si>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</si>
  <si>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</si>
  <si>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</si>
  <si>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</si>
  <si>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</si>
  <si>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</si>
  <si>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</si>
  <si>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</si>
  <si>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</si>
  <si>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</si>
  <si>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</si>
  <si>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</si>
  <si>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</si>
  <si>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</si>
  <si>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</si>
  <si>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</si>
  <si>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</si>
  <si>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</si>
  <si>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</si>
  <si>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</si>
  <si>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</si>
  <si>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</si>
  <si>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</si>
  <si>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</si>
  <si>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</si>
  <si>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</si>
  <si>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</si>
  <si>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</si>
  <si>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</si>
  <si>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</si>
  <si>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</si>
  <si>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</si>
  <si>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</si>
  <si>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</si>
  <si>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</si>
  <si>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</si>
  <si>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</si>
  <si>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</si>
  <si>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</si>
  <si>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</si>
  <si>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</si>
  <si>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</si>
  <si>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</si>
  <si>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</si>
  <si>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</si>
  <si>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</si>
  <si>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</si>
  <si>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</si>
  <si>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</si>
  <si>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</si>
  <si>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</si>
  <si>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</si>
  <si>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</si>
  <si>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</si>
  <si>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</si>
  <si>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</si>
  <si>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</si>
  <si>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</si>
  <si>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</si>
  <si>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</si>
  <si>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</si>
  <si>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</si>
  <si>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</si>
  <si>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</si>
  <si>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</si>
  <si>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</si>
  <si>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</si>
  <si>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</si>
  <si>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</si>
  <si>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</si>
  <si>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</si>
  <si>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</si>
  <si>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</si>
  <si>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</si>
  <si>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</si>
  <si>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</si>
  <si>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</si>
  <si>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</si>
  <si>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</si>
  <si>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</si>
  <si>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</si>
  <si>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</si>
  <si>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</si>
  <si>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</si>
  <si>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</si>
  <si>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</si>
  <si>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</si>
  <si>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</si>
  <si>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</si>
  <si>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</si>
  <si>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</si>
  <si>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</si>
  <si>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</si>
  <si>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</si>
  <si>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</si>
  <si>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</si>
  <si>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</si>
  <si>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</si>
  <si>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</si>
  <si>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</si>
  <si>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</si>
  <si>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</si>
  <si>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</si>
  <si>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</si>
  <si>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</si>
  <si>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</si>
  <si>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</si>
  <si>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</si>
  <si>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</si>
  <si>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</si>
  <si>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</si>
  <si>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</si>
  <si>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</si>
  <si>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</si>
  <si>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</si>
  <si>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</si>
  <si>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</si>
  <si>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</si>
  <si>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</si>
  <si>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</si>
  <si>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</si>
  <si>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</si>
  <si>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</si>
  <si>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</si>
  <si>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</si>
  <si>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</si>
  <si>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</si>
  <si>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</si>
  <si>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</si>
  <si>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</si>
  <si>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</si>
  <si>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</si>
  <si>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</si>
  <si>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</si>
  <si>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</si>
  <si>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</si>
  <si>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</si>
  <si>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</si>
  <si>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</si>
  <si>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</si>
  <si>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</si>
  <si>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</si>
  <si>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</si>
  <si>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</si>
  <si>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</si>
  <si>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</si>
  <si>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</si>
  <si>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</si>
  <si>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</si>
  <si>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</si>
  <si>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</si>
  <si>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</si>
  <si>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</si>
  <si>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</si>
  <si>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</si>
  <si>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</si>
  <si>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</si>
  <si>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</si>
  <si>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</si>
  <si>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</si>
  <si>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</si>
  <si>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</si>
  <si>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</si>
  <si>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</si>
  <si>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</si>
  <si>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</si>
  <si>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</si>
  <si>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</si>
  <si>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</si>
  <si>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</si>
  <si>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</si>
  <si>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</si>
  <si>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</si>
  <si>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</si>
  <si>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</si>
  <si>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</si>
  <si>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</si>
  <si>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</si>
  <si>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</si>
  <si>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</si>
  <si>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</si>
  <si>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</si>
  <si>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</si>
  <si>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</si>
  <si>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</si>
  <si>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</si>
  <si>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</si>
  <si>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</si>
  <si>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</si>
  <si>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</si>
  <si>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</si>
  <si>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</si>
  <si>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</si>
  <si>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</si>
  <si>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</si>
  <si>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</si>
  <si>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</si>
  <si>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</si>
  <si>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</si>
  <si>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</si>
  <si>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</si>
  <si>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</si>
  <si>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</si>
  <si>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</si>
  <si>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</si>
  <si>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</si>
  <si>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</si>
  <si>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</si>
  <si>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</si>
  <si>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</si>
  <si>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</si>
  <si>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</si>
  <si>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</si>
  <si>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</si>
  <si>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</si>
  <si>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</si>
  <si>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</si>
  <si>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</si>
  <si>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</si>
  <si>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</si>
  <si>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</si>
  <si>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</si>
  <si>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</si>
  <si>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</si>
  <si>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</si>
  <si>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</si>
  <si>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</si>
  <si>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</si>
  <si>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</si>
  <si>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</si>
  <si>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</si>
  <si>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</si>
  <si>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</si>
  <si>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</si>
  <si>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</si>
  <si>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</si>
  <si>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</si>
  <si>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</si>
  <si>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</si>
  <si>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</si>
  <si>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</si>
  <si>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</si>
  <si>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</si>
  <si>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</si>
  <si>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</si>
  <si>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</si>
  <si>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</si>
  <si>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</si>
  <si>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</si>
  <si>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</si>
  <si>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</si>
  <si>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</si>
  <si>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</si>
  <si>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</si>
  <si>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</si>
  <si>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</si>
  <si>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</si>
  <si>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</si>
  <si>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</si>
  <si>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</si>
  <si>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</si>
  <si>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</si>
  <si>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</si>
  <si>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</si>
  <si>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</si>
  <si>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</si>
  <si>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</si>
  <si>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</si>
  <si>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</si>
  <si>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</si>
  <si>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</si>
  <si>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</si>
  <si>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</si>
  <si>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</si>
  <si>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</si>
  <si>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</si>
  <si>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</si>
  <si>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</si>
  <si>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</si>
  <si>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</si>
  <si>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</si>
  <si>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</si>
  <si>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</si>
  <si>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</si>
  <si>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</si>
  <si>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</si>
  <si>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</si>
  <si>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</si>
  <si>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</si>
  <si>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</si>
  <si>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</si>
  <si>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</si>
  <si>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</si>
  <si>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</si>
  <si>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</si>
  <si>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</si>
  <si>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</si>
  <si>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</si>
  <si>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</si>
  <si>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</si>
  <si>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</si>
  <si>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</si>
  <si>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</si>
  <si>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</si>
  <si>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</si>
  <si>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</si>
  <si>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</si>
  <si>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</si>
  <si>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</si>
  <si>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</si>
  <si>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</si>
  <si>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</si>
  <si>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</si>
  <si>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</si>
  <si>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</si>
  <si>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</si>
  <si>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</si>
  <si>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</si>
  <si>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</si>
  <si>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</si>
  <si>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</si>
  <si>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</si>
  <si>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</si>
  <si>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</si>
  <si>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</si>
  <si>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</si>
  <si>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</si>
  <si>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</si>
  <si>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</si>
  <si>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</si>
  <si>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</si>
  <si>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</si>
  <si>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</si>
  <si>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</si>
  <si>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</si>
  <si>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</si>
  <si>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</si>
  <si>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</si>
  <si>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</si>
  <si>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</si>
  <si>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</si>
  <si>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</si>
  <si>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</si>
  <si>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</si>
  <si>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</si>
  <si>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</si>
  <si>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</si>
  <si>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</si>
  <si>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</si>
  <si>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</si>
  <si>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</si>
  <si>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</si>
  <si>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</si>
  <si>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</si>
  <si>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</si>
  <si>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</si>
  <si>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</si>
  <si>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</si>
  <si>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</si>
  <si>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</si>
  <si>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</si>
  <si>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</si>
  <si>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</si>
  <si>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</si>
  <si>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</si>
  <si>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</si>
  <si>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</si>
  <si>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</si>
  <si>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</si>
  <si>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</si>
  <si>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</si>
  <si>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</si>
  <si>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</si>
  <si>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</si>
  <si>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</si>
  <si>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</si>
  <si>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</si>
  <si>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</si>
  <si>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</si>
  <si>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</si>
  <si>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</si>
  <si>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</si>
  <si>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</si>
  <si>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</si>
  <si>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</si>
  <si>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</si>
  <si>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</si>
  <si>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</si>
  <si>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</si>
  <si>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</si>
  <si>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</si>
  <si>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</si>
  <si>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</si>
  <si>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</si>
  <si>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</si>
  <si>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</si>
  <si>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</si>
  <si>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</si>
  <si>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</si>
  <si>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</si>
  <si>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</si>
  <si>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</si>
  <si>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</si>
  <si>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</si>
  <si>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</si>
  <si>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</si>
  <si>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</si>
  <si>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</si>
  <si>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</si>
  <si>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</si>
  <si>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</si>
  <si>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</si>
  <si>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</si>
  <si>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</si>
  <si>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</si>
  <si>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</si>
  <si>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</si>
  <si>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</si>
  <si>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</si>
  <si>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</si>
  <si>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</si>
  <si>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</si>
  <si>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</si>
  <si>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</si>
  <si>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</si>
  <si>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</si>
  <si>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</si>
  <si>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</si>
  <si>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</si>
  <si>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</si>
  <si>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</si>
  <si>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</si>
  <si>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</si>
  <si>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</si>
  <si>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</si>
  <si>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</si>
  <si>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</si>
  <si>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</si>
  <si>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</si>
  <si>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</si>
  <si>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</si>
  <si>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</si>
  <si>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</si>
  <si>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</si>
  <si>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</si>
  <si>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</si>
  <si>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</si>
  <si>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</si>
  <si>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</si>
  <si>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</si>
  <si>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</si>
  <si>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</si>
  <si>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</si>
  <si>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</si>
  <si>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</si>
  <si>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</si>
  <si>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</si>
  <si>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</si>
  <si>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</si>
  <si>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</si>
  <si>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</si>
  <si>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</si>
  <si>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</si>
  <si>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</si>
  <si>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</si>
  <si>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</si>
  <si>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</si>
  <si>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</si>
  <si>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</si>
  <si>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</si>
  <si>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</si>
  <si>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</si>
  <si>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</si>
  <si>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</si>
  <si>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</si>
  <si>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</si>
  <si>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</si>
  <si>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</si>
  <si>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</si>
  <si>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</si>
  <si>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</si>
  <si>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</si>
  <si>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</si>
  <si>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</si>
  <si>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</si>
  <si>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</si>
  <si>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</si>
  <si>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</si>
  <si>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</si>
  <si>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</si>
  <si>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</si>
  <si>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</si>
  <si>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</si>
  <si>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</si>
  <si>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</si>
  <si>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</si>
  <si>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</si>
  <si>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</si>
  <si>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</si>
  <si>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</si>
  <si>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</si>
  <si>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</si>
  <si>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</si>
  <si>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</si>
  <si>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</si>
  <si>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</si>
  <si>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</si>
  <si>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</si>
  <si>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</si>
  <si>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</si>
  <si>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</si>
  <si>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</si>
  <si>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</si>
  <si>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</si>
  <si>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</si>
  <si>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</si>
  <si>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</si>
  <si>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</si>
  <si>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</si>
  <si>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</si>
  <si>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</si>
  <si>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</si>
  <si>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</si>
  <si>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</si>
  <si>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</si>
  <si>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</si>
  <si>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</si>
  <si>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</si>
  <si>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</si>
  <si>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</si>
  <si>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</si>
  <si>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</si>
  <si>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</si>
  <si>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</si>
  <si>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</si>
  <si>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</si>
  <si>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</si>
  <si>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</si>
  <si>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</si>
  <si>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</si>
  <si>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</si>
  <si>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</si>
  <si>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</si>
  <si>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</si>
  <si>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</si>
  <si>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</si>
  <si>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</si>
  <si>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</si>
  <si>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</si>
  <si>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</si>
  <si>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</si>
  <si>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</si>
  <si>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</si>
  <si>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</si>
  <si>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</si>
  <si>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</si>
  <si>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</si>
  <si>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</si>
  <si>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</si>
  <si>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</si>
  <si>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</si>
  <si>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</si>
  <si>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</si>
  <si>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</si>
  <si>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</si>
  <si>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</si>
  <si>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</si>
  <si>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</si>
  <si>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</si>
  <si>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</si>
  <si>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</si>
  <si>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</si>
  <si>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</si>
  <si>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</si>
  <si>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</si>
  <si>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</si>
  <si>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</si>
  <si>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</si>
  <si>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</si>
  <si>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</si>
  <si>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</si>
  <si>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</si>
  <si>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</si>
  <si>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</si>
  <si>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</si>
  <si>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</si>
  <si>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</si>
  <si>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</si>
  <si>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</si>
  <si>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</si>
  <si>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</si>
  <si>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</si>
  <si>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</si>
  <si>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</si>
  <si>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</si>
  <si>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</si>
  <si>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</si>
  <si>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</si>
  <si>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</si>
  <si>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</si>
  <si>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</si>
  <si>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</si>
  <si>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</si>
  <si>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</si>
  <si>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</si>
  <si>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</si>
  <si>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</si>
  <si>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</si>
  <si>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</si>
  <si>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</si>
  <si>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</si>
  <si>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</si>
  <si>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</si>
  <si>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</si>
  <si>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</si>
  <si>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</si>
  <si>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</si>
  <si>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</si>
  <si>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</si>
  <si>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</si>
  <si>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</si>
  <si>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</si>
  <si>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</si>
  <si>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</si>
  <si>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</si>
  <si>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</si>
  <si>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</si>
  <si>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</si>
  <si>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</si>
  <si>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</si>
  <si>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</si>
  <si>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</si>
  <si>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</si>
  <si>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</si>
  <si>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</si>
  <si>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</si>
  <si>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</si>
  <si>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</si>
  <si>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</si>
  <si>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</si>
  <si>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</si>
  <si>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</si>
  <si>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</si>
  <si>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</si>
  <si>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</si>
  <si>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</si>
  <si>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</si>
  <si>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</si>
  <si>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</si>
  <si>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</si>
  <si>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</si>
  <si>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</si>
  <si>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</si>
  <si>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</si>
  <si>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</si>
  <si>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</si>
  <si>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</si>
  <si>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</si>
  <si>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</si>
  <si>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</si>
  <si>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</si>
  <si>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</si>
  <si>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</si>
  <si>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</si>
  <si>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</si>
  <si>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</si>
  <si>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</si>
  <si>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</si>
  <si>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</si>
  <si>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</si>
  <si>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</si>
  <si>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</si>
  <si>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</si>
  <si>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</si>
  <si>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</si>
  <si>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</si>
  <si>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</si>
  <si>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</si>
  <si>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</si>
  <si>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</si>
  <si>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</si>
  <si>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</si>
  <si>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</si>
  <si>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</si>
  <si>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</si>
  <si>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</si>
  <si>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</si>
  <si>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</si>
  <si>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</si>
  <si>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</si>
  <si>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</si>
  <si>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</si>
  <si>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</si>
  <si>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</si>
  <si>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</si>
  <si>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</si>
  <si>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</si>
  <si>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</si>
  <si>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</si>
  <si>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</si>
  <si>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</si>
  <si>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</si>
  <si>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</si>
  <si>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</si>
  <si>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</si>
  <si>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</si>
  <si>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</si>
  <si>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</si>
  <si>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</si>
  <si>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</si>
  <si>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</si>
  <si>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</si>
  <si>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</si>
  <si>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</si>
  <si>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</si>
  <si>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</si>
  <si>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</si>
  <si>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</si>
  <si>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</si>
  <si>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</si>
  <si>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</si>
  <si>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</si>
  <si>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</si>
  <si>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</si>
  <si>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</si>
  <si>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</si>
  <si>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</si>
  <si>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</si>
  <si>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</si>
  <si>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</si>
  <si>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</si>
  <si>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</si>
  <si>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</si>
  <si>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</si>
  <si>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</si>
  <si>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</si>
  <si>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</si>
  <si>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</si>
  <si>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</si>
  <si>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</si>
  <si>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</si>
  <si>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</si>
  <si>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</si>
  <si>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</si>
  <si>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</si>
  <si>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</si>
  <si>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</si>
  <si>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</si>
  <si>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</si>
  <si>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</si>
  <si>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</si>
  <si>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</si>
  <si>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</si>
  <si>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</si>
  <si>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</si>
  <si>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</si>
  <si>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</si>
  <si>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</si>
  <si>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</si>
  <si>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</si>
  <si>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</si>
  <si>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</si>
  <si>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</si>
  <si>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</si>
  <si>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</si>
  <si>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</si>
  <si>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</si>
  <si>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</si>
  <si>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</si>
  <si>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</si>
  <si>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</si>
  <si>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</si>
  <si>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</si>
  <si>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</si>
  <si>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</si>
  <si>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</si>
  <si>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</si>
  <si>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</si>
  <si>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</si>
  <si>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</si>
  <si>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</si>
  <si>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</si>
  <si>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</si>
  <si>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</si>
  <si>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</si>
  <si>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</si>
  <si>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</si>
  <si>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</si>
  <si>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</si>
  <si>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</si>
  <si>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</si>
  <si>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</si>
  <si>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</si>
  <si>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</si>
  <si>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</si>
  <si>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</si>
  <si>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</si>
  <si>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</si>
  <si>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</si>
  <si>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</si>
  <si>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</si>
  <si>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</si>
  <si>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</si>
  <si>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</si>
  <si>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</si>
  <si>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</si>
  <si>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</si>
  <si>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</si>
  <si>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</si>
  <si>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</si>
  <si>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</si>
  <si>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</si>
  <si>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</si>
  <si>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</si>
  <si>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</si>
  <si>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</si>
  <si>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</si>
  <si>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</si>
  <si>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</si>
  <si>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</si>
  <si>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</si>
  <si>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</si>
  <si>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</si>
  <si>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</si>
  <si>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</si>
  <si>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</si>
  <si>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</si>
  <si>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</si>
  <si>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</si>
  <si>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</si>
  <si>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</si>
  <si>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</si>
  <si>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</si>
  <si>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</si>
  <si>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</si>
  <si>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</si>
  <si>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</si>
  <si>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</si>
  <si>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</si>
  <si>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</si>
  <si>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</si>
  <si>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</si>
  <si>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</si>
  <si>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</si>
  <si>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</si>
  <si>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</si>
  <si>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</si>
  <si>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</si>
  <si>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</si>
  <si>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</si>
  <si>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</si>
  <si>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</si>
  <si>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</si>
  <si>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</si>
  <si>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</si>
  <si>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</si>
  <si>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</si>
  <si>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</si>
  <si>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</si>
  <si>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</si>
  <si>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</si>
  <si>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</si>
  <si>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</si>
  <si>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</si>
  <si>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</si>
  <si>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</si>
  <si>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</si>
  <si>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</si>
  <si>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</si>
  <si>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</si>
  <si>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</si>
  <si>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</si>
  <si>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</si>
  <si>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</si>
  <si>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</si>
  <si>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</si>
  <si>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</si>
  <si>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</si>
  <si>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</si>
  <si>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</si>
  <si>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</si>
  <si>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</si>
  <si>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</si>
  <si>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</si>
  <si>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</si>
  <si>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</si>
  <si>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</si>
  <si>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</si>
  <si>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</si>
  <si>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</si>
  <si>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</si>
  <si>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</si>
  <si>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</si>
  <si>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</si>
  <si>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</si>
  <si>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</si>
  <si>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</si>
  <si>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</si>
  <si>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</si>
  <si>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</si>
  <si>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</si>
  <si>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</si>
  <si>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</si>
  <si>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</si>
  <si>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</si>
  <si>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</si>
  <si>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</si>
  <si>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</si>
  <si>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</si>
  <si>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</si>
  <si>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</si>
  <si>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</si>
  <si>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</si>
  <si>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</si>
  <si>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</si>
  <si>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</si>
  <si>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</si>
  <si>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</si>
  <si>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</si>
  <si>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</si>
  <si>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</si>
  <si>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</si>
  <si>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</si>
  <si>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</si>
  <si>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</si>
  <si>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</si>
  <si>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</si>
  <si>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</si>
  <si>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</si>
  <si>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</si>
  <si>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</si>
  <si>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</si>
  <si>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</si>
  <si>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</si>
  <si>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</si>
  <si>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</si>
  <si>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</si>
  <si>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</si>
  <si>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</si>
  <si>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</si>
  <si>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</si>
  <si>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</si>
  <si>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</si>
  <si>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</si>
  <si>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</si>
  <si>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</si>
  <si>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</si>
  <si>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</si>
  <si>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</si>
  <si>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</si>
  <si>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</si>
  <si>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</si>
  <si>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</si>
  <si>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</si>
  <si>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</si>
  <si>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</si>
  <si>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</si>
  <si>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</si>
  <si>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</si>
  <si>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</si>
  <si>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</si>
  <si>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</si>
  <si>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</si>
  <si>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</si>
  <si>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</si>
  <si>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</si>
  <si>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</si>
  <si>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</si>
  <si>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</si>
  <si>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</si>
  <si>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</si>
  <si>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</si>
  <si>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</si>
  <si>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</si>
  <si>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</si>
  <si>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</si>
  <si>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</si>
  <si>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</si>
  <si>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</si>
  <si>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</si>
  <si>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</si>
  <si>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</si>
  <si>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</si>
  <si>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</si>
  <si>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</si>
  <si>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</si>
  <si>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</si>
  <si>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</si>
  <si>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</si>
  <si>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</si>
  <si>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</si>
  <si>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</si>
  <si>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</si>
  <si>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</si>
  <si>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</si>
  <si>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</si>
  <si>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</si>
  <si>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</si>
  <si>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</si>
  <si>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</si>
  <si>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</si>
  <si>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</si>
  <si>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</si>
  <si>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</si>
  <si>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</si>
  <si>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</si>
  <si>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</si>
  <si>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</si>
  <si>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</si>
  <si>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</si>
  <si>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</si>
  <si>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</si>
  <si>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PCM-20251118-00000840</t>
  </si>
  <si>
    <t>Emergency</t>
  </si>
  <si>
    <t>ETA 60 mins</t>
  </si>
  <si>
    <t>PCM-20251118-00000837</t>
  </si>
  <si>
    <t xml:space="preserve"> PCM-20250215-00000830 </t>
  </si>
  <si>
    <t>LTE site still down and  site located in aramco area access issue need special permission</t>
  </si>
  <si>
    <t>PCM-20251118-00000769</t>
  </si>
  <si>
    <t>90 m</t>
  </si>
  <si>
    <t>PCM-20251118-00000857</t>
  </si>
  <si>
    <t>120 m</t>
  </si>
  <si>
    <t>PCM-20251118-00000856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</si>
  <si>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</si>
  <si>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</si>
  <si>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</si>
  <si>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</si>
  <si>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</si>
  <si>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</si>
  <si>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</si>
  <si>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</si>
  <si>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</si>
  <si>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</si>
  <si>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40 minutes</t>
  </si>
  <si>
    <t>PCM-20251118-00000829</t>
  </si>
  <si>
    <t xml:space="preserve">team on the way need 30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</si>
</sst>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7" totalsRowShown="0" headerRowDxfId="48" dataDxfId="47" headerRowBorderDxfId="45" tableBorderDxfId="46" totalsRowBorderDxfId="44">
  <autoFilter ref="A1:L5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316.55834490740381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45979.50677083333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45979.50677083333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45979.50677083333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45979.50677083333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45979.50677083333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45979.50677083333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45979.50677083333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45979.50677083333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45979.50677083333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45979.50677083333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45979.50677083333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45979.50677083333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45979.50677083333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45979.50677083333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45979.50677083333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45979.50677083333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45979.50677083333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45979.50677083333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45979.50677083333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45979.50677083333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45979.50677083333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45979.50677083333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45979.50677083333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45979.50677083333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45979.50677083333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45979.50677083333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45979.50677083333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45979.50677083333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45979.50677083333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45979.50677083333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45979.50677083333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45979.50677083333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45979.50677083333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45979.50677083333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45979.50677083333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45979.50677083333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45979.50677083333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45979.50677083333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45979.50677083333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45979.50677083333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45979.50677083333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45979.50677083333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45979.50677083333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45979.50677083333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45979.50677083333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45979.50677083333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45979.50677083333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45979.50677083333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45979.50677083333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45979.50677083333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45979.50677083333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45979.50677083333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45979.50677083333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45979.50677083333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45979.50677083333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45979.50677083333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45979.50677083333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45979.50677083333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45979.50677083333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45979.50677083333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45979.50677083333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45979.50677083333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45979.50677083333</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tabSelected="1"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154.50693287036847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45979.50677083333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45979.50677083333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45979.50677083333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45979.50677083333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45979.50677083333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45979.50677083333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45979.50677083333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45979.50677083333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45979.50677083333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45979.50677083333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45979.50677083333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45979.50677083333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45979.50677083333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45979.50677083333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45979.50677083333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45979.50677083333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45979.50677083333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45979.50677083333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45979.50677083333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45979.50677083333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45979.50677083333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45979.50677083333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45979.50677083333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45979.50677083333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45979.50677083333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45979.50677083333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45979.50677083333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45979.50677083333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45979.50677083333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45979.50677083333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45979.50677083333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45979.50677083333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45979.50677083333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45979.50677083333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45979.50677083333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45979.50677083333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45979.50677083333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45979.50677083333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45979.50677083333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45979.50677083333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45979.50677083333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45979.50677083333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45979.50677083333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45979.50677083333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45979.50677083333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45979.50677083333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45979.50677083333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45979.50677083333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45979.50677083333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45979.50677083333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45979.50677083333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45979.50677083333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45979.50677083333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45979.50677083333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45979.50677083333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45979.50677083333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45979.50677083333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45979.50677083333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45979.50677083333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45979.50677083333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45979.50677083333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45979.50677083333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45979.50677083333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45979.50677083333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45979.50677083333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45979.50677083333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45979.50677083333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45979.50677083333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45979.50677083333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45979.50677083333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45979.50677083333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45979.50677083333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45979.50677083333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45979.50677083333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45979.50677083333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45979.50677083333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45979.50677083333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45979.50677083333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45979.50677083333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45979.50677083333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45979.50677083333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45979.50677083333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45979.50677083333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45979.50677083333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45979.50677083333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45979.50677083333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45979.50677083333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45979.50677083333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45979.50677083333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45979.50677083333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45979.50677083333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45979.50677083333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45979.50677083333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45979.50677083333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45979.50677083333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45979.50677083333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45979.50677083333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45979.50677083333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45979.50677083333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45979.50677083333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45979.50677083333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45979.50677083333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45979.50677083333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45979.50677083333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45979.50677083333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45979.50677083333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45979.50677083333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45979.50677083333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45979.50677083333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45979.50677083333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45979.50677083333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45979.50677083333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45979.50677083333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45979.50677083333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45979.50677083333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45979.50677083333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45979.50677083333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45979.50677083333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45979.50677083333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45979.50677083333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45979.50677083333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45979.50677083333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45979.50677083333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45979.50677083333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45979.50677083333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45979.50677083333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45979.50677083333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45979.50677083333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45979.50677083333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45979.50677083333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45979.50677083333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45979.50677083333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45979.50677083333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45979.50677083333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45979.50677083333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45979.50677083333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45979.50677083333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45979.50677083333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45979.50677083333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45979.50677083333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45979.50677083333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45979.50677083333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45979.50677083333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45979.50677083333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45979.50677083333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45979.50677083333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45979.50677083333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45979.50677083333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45979.50677083333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45979.50677083333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45979.50677083333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45979.50677083333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45979.50677083333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45979.50677083333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45979.50677083333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45979.50677083333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45979.50677083333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45979.50677083333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45979.50677083333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45979.50677083333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45979.50677083333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45979.50677083333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45979.50677083333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45979.50677083333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45979.50677083333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45979.50677083333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45979.50677083333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45979.50677083333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45979.50677083333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45979.50677083333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45979.50677083333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45979.50677083333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45979.50677083333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45979.50677083333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45979.50677083333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45979.50677083333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45979.50677083333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45979.50677083333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45979.50677083333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45979.50677083333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45979.50677083333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45979.50677083333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45979.50677083333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45979.50677083333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45979.50677083333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45979.50677083333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45979.50677083333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45979.50677083333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45979.50677083333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45979.50677083333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45979.50677083333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45979.50677083333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45979.50677083333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45979.50677083333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45979.50677083333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45979.50677083333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17</v>
      </c>
      <c r="D2" s="61" t="s">
        <v>25415</v>
      </c>
      <c r="E2" s="18" t="s">
        <v>39106</v>
      </c>
      <c r="F2" s="20">
        <v>45979.480543981481</v>
      </c>
      <c r="G2" s="21">
        <f t="shared" ref="G2:G5" ca="1" si="0">IFERROR(NOW()-F2,"-")</f>
        <v>2.622685184906004E-2</v>
      </c>
      <c r="H2" s="22">
        <v>45979.457557870373</v>
      </c>
      <c r="I2" s="19" t="str">
        <f>IFERROR(VLOOKUP(D2,DB!A:F,6,0),"")</f>
        <v>SCECO</v>
      </c>
      <c r="J2" s="18" t="str">
        <f>IFERROR(VLOOKUP(D2,DB!A:G,7,0),"")</f>
        <v>Dead</v>
      </c>
      <c r="K2" s="45" t="s">
        <v>39107</v>
      </c>
      <c r="L2" s="23" t="str">
        <f>IFERROR(VLOOKUP(D2,DB!A:I,9,0),"")</f>
        <v>Latis</v>
      </c>
    </row>
    <row r="3" spans="1:13" s="98" customFormat="1" ht="15" customHeight="1">
      <c r="A3" s="85" t="s">
        <v>39108</v>
      </c>
      <c r="B3" s="61" t="str">
        <f>IFERROR(VLOOKUP(D3,DB!A:K,11,0),"")</f>
        <v>R3</v>
      </c>
      <c r="C3" s="61">
        <v>1</v>
      </c>
      <c r="D3" s="61" t="s">
        <v>25411</v>
      </c>
      <c r="E3" s="61" t="s">
        <v>39021</v>
      </c>
      <c r="F3" s="144">
        <v>45979.492060185185</v>
      </c>
      <c r="G3" s="143">
        <f ca="1">IFERROR(NOW()-F3,"-")</f>
        <v>1.4710648145410232E-2</v>
      </c>
      <c r="H3" s="142">
        <v>45979.449953703705</v>
      </c>
      <c r="I3" s="85" t="str">
        <f>IFERROR(VLOOKUP(D3,DB!A:F,6,0),"")</f>
        <v>SCECO</v>
      </c>
      <c r="J3" s="61" t="str">
        <f>IFERROR(VLOOKUP(D3,DB!A:G,7,0),"")</f>
        <v>Vandalized</v>
      </c>
      <c r="K3" s="141" t="s">
        <v>39107</v>
      </c>
      <c r="L3" s="140" t="str">
        <f>IFERROR(VLOOKUP(D3,DB!A:I,9,0),"")</f>
        <v>Latis</v>
      </c>
    </row>
    <row r="4" spans="1:13" ht="15" customHeight="1">
      <c r="A4" s="19"/>
      <c r="B4" s="61" t="str">
        <f>IFERROR(VLOOKUP(D4,DB!A:K,11,0),"")</f>
        <v/>
      </c>
      <c r="C4" s="18"/>
      <c r="D4" s="61"/>
      <c r="E4" s="61"/>
      <c r="F4" s="20"/>
      <c r="G4" s="21">
        <f t="shared" ca="1" si="0"/>
        <v>45979.50677083333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45979.50677083333</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45979.50677083333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45979.50677083333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45979.50677083333</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45979.50677083333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45979.50677083333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45979.50677083333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45979.50677083333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45979.50677083333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45979.50677083333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45979.50677083333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45979.50677083333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45979.50677083333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45979.50677083333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45979.50677083333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45979.50677083333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45979.50677083333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45979.50677083333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45979.50677083333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45979.50677083333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45979.50677083333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45979.50677083333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45979.50677083333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45979.50677083333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45979.50677083333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45979.50677083333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45979.50677083333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45979.50677083333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45979.50677083333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45979.50677083333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45979.50677083333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45979.50677083333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45979.50677083333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45979.50677083333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45979.50677083333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45979.50677083333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45979.50677083333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45979.50677083333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45979.50677083333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45979.50677083333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45979.50677083333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45979.50677083333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45979.50677083333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45979.50677083333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45979.50677083333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45979.50677083333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45979.50677083333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45979.50677083333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45979.50677083333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45979.50677083333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45979.50677083333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45979.50677083333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45979.50677083333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45979.50677083333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45979.50677083333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45979.50677083333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45979.50677083333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45979.50677083333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45979.50677083333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45979.50677083333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45979.50677083333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45979.50677083333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45979.50677083333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45979.50677083333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45979.50677083333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45979.50677083333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45979.50677083333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45979.50677083333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45979.50677083333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45979.50677083333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45979.50677083333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45979.50677083333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45979.50677083333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45979.50677083333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45979.50677083333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45979.50677083333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45979.50677083333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45979.50677083333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45979.50677083333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45979.50677083333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45979.50677083333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45979.50677083333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45979.50677083333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45979.50677083333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45979.50677083333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45979.50677083333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45979.50677083333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45979.50677083333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45979.50677083333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45979.50677083333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45979.50677083333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45979.50677083333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45979.50677083333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45979.50677083333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45979.50677083333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45979.50677083333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45979.50677083333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45979.50677083333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45979.50677083333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45979.50677083333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45979.50677083333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45979.50677083333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45979.50677083333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45979.50677083333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45979.50677083333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45979.50677083333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45979.50677083333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45979.50677083333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45979.50677083333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45979.50677083333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45979.50677083333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45979.50677083333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45979.50677083333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45979.50677083333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45979.50677083333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45979.50677083333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45979.50677083333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45979.50677083333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45979.50677083333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45979.50677083333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45979.50677083333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45979.50677083333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45979.50677083333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45979.50677083333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45979.50677083333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45979.50677083333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45979.50677083333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45979.50677083333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45979.50677083333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45979.50677083333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45979.50677083333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45979.50677083333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45979.50677083333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45979.50677083333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45979.50677083333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45979.50677083333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45979.50677083333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45979.50677083333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45979.50677083333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45979.50677083333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45979.50677083333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45979.50677083333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45979.50677083333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45979.50677083333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45979.50677083333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45979.50677083333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45979.50677083333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45979.50677083333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45979.50677083333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45979.50677083333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45979.50677083333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45979.50677083333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45979.50677083333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45979.50677083333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45979.50677083333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45979.50677083333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45979.50677083333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45979.50677083333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45979.50677083333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45979.50677083333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45979.50677083333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45979.50677083333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45979.50677083333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45979.50677083333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45979.50677083333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45979.50677083333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45979.50677083333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45979.50677083333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45979.50677083333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45979.50677083333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45979.50677083333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45979.50677083333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45979.50677083333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45979.50677083333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45979.50677083333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45979.50677083333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45979.50677083333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45979.50677083333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45979.50677083333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45979.50677083333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45979.50677083333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45979.50677083333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45979.50677083333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45979.50677083333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45979.50677083333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45979.50677083333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45979.50677083333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45979.50677083333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45979.50677083333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45979.50677083333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45979.50677083333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45979.50677083333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45979.50677083333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45979.50677083333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45979.50677083333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45979.50677083333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45979.50677083333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45979.50677083333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45979.50677083333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45979.50677083333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45979.50677083333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45979.50677083333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45979.50677083333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45979.50677083333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45979.50677083333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45979.50677083333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45979.50677083333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45979.50677083333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45979.50677083333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45979.50677083333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45979.50677083333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45979.50677083333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45979.50677083333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45979.50677083333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45979.50677083333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45979.50677083333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45979.50677083333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45979.50677083333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45979.50677083333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45979.50677083333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45979.50677083333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45979.50677083333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45979.50677083333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45979.50677083333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45979.50677083333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45979.50677083333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45979.50677083333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45979.50677083333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45979.50677083333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45979.50677083333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45979.50677083333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45979.50677083333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45979.50677083333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45979.50677083333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45979.50677083333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45979.50677083333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45979.50677083333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45979.50677083333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45979.50677083333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45979.50677083333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45979.50677083333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45979.50677083333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45979.50677083333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45979.50677083333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45979.50677083333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45979.50677083333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45979.50677083333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45979.50677083333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45979.50677083333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45979.50677083333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45979.50677083333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45979.50677083333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45979.50677083333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45979.50677083333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45979.50677083333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45979.50677083333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45979.50677083333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45979.50677083333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45979.50677083333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45979.50677083333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45979.50677083333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45979.50677083333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45979.50677083333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45979.50677083333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45979.50677083333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45979.50677083333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45979.50677083333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45979.50677083333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45979.50677083333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45979.50677083333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45979.50677083333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45979.50677083333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45979.50677083333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45979.50677083333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45979.50677083333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45979.50677083333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45979.50677083333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45979.50677083333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45979.50677083333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45979.50677083333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45979.50677083333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45979.50677083333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45979.50677083333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45979.50677083333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45979.50677083333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45979.50677083333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45979.50677083333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45979.50677083333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45979.50677083333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45979.50677083333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45979.50677083333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45979.50677083333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45979.50677083333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45979.50677083333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45979.50677083333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45979.50677083333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45979.50677083333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45979.50677083333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45979.50677083333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45979.50677083333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45979.50677083333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45979.50677083333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45979.50677083333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45979.50677083333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45979.50677083333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45979.50677083333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45979.50677083333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45979.50677083333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45979.50677083333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45979.50677083333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45979.50677083333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45979.50677083333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45979.50677083333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45979.50677083333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45979.50677083333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45979.50677083333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45979.50677083333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45979.50677083333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45979.50677083333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45979.50677083333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45979.50677083333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45979.50677083333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45979.50677083333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45979.50677083333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45979.50677083333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45979.50677083333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45979.50677083333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45979.50677083333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45979.50677083333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45979.50677083333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45979.50677083333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45979.50677083333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45979.50677083333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45979.50677083333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45979.50677083333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45979.50677083333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45979.50677083333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45979.50677083333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45979.50677083333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45979.50677083333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45979.50677083333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45979.50677083333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45979.50677083333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45979.50677083333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45979.50677083333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45979.50677083333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45979.50677083333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45979.50677083333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45979.50677083333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45979.50677083333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45979.50677083333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45979.50677083333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45979.50677083333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45979.50677083333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45979.50677083333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45979.50677083333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45979.50677083333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45979.50677083333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45979.50677083333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45979.50677083333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45979.50677083333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45979.50677083333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45979.50677083333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45979.50677083333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45979.50677083333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45979.50677083333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45979.50677083333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45979.50677083333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45979.50677083333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45979.50677083333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45979.50677083333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45979.50677083333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45979.50677083333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45979.50677083333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45979.50677083333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45979.50677083333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45979.50677083333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45979.50677083333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45979.50677083333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45979.50677083333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45979.50677083333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45979.50677083333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45979.50677083333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45979.50677083333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45979.50677083333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45979.50677083333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45979.50677083333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45979.50677083333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45979.50677083333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45979.50677083333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45979.50677083333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45979.50677083333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45979.50677083333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45979.50677083333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45979.50677083333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45979.50677083333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45979.50677083333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45979.50677083333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45979.50677083333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45979.50677083333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45979.50677083333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45979.50677083333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45979.50677083333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45979.50677083333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45979.50677083333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45979.50677083333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45979.50677083333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45979.50677083333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45979.50677083333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45979.50677083333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45979.50677083333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45979.50677083333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45979.50677083333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45979.50677083333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45979.50677083333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45979.50677083333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45979.50677083333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45979.50677083333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45979.50677083333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45979.50677083333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45979.50677083333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45979.50677083333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45979.50677083333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45979.50677083333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45979.50677083333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45979.50677083333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45979.50677083333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45979.50677083333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45979.50677083333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45979.50677083333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45979.50677083333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45979.50677083333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45979.50677083333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45979.50677083333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45979.50677083333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45979.50677083333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45979.50677083333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45979.50677083333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45979.50677083333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45979.50677083333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45979.50677083333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45979.50677083333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45979.50677083333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45979.50677083333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45979.50677083333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45979.50677083333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45979.50677083333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45979.50677083333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45979.50677083333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45979.50677083333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45979.50677083333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45979.50677083333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45979.50677083333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45979.50677083333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45979.50677083333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45979.50677083333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45979.50677083333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45979.50677083333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45979.50677083333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45979.50677083333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45979.50677083333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45979.50677083333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45979.50677083333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45979.50677083333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45979.50677083333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45979.50677083333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45979.50677083333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45979.50677083333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45979.50677083333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45979.50677083333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45979.50677083333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45979.50677083333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45979.50677083333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45979.50677083333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45979.50677083333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45979.50677083333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45979.50677083333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45979.50677083333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45979.50677083333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45979.50677083333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45979.50677083333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45979.50677083333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45979.50677083333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45979.50677083333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45979.50677083333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45979.50677083333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45979.50677083333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45979.50677083333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45979.50677083333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45979.50677083333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45979.50677083333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45979.50677083333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45979.50677083333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45979.50677083333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45979.50677083333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45979.50677083333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45979.50677083333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45979.50677083333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45979.50677083333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45979.50677083333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45979.50677083333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45979.50677083333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45979.50677083333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45979.50677083333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45979.50677083333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45979.50677083333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45979.50677083333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45979.50677083333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45979.50677083333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45979.50677083333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45979.50677083333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45979.50677083333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45979.50677083333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45979.50677083333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45979.50677083333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45979.50677083333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45979.50677083333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45979.50677083333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45979.50677083333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45979.50677083333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45979.50677083333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45979.50677083333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45979.50677083333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45979.50677083333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45979.50677083333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45979.50677083333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45979.50677083333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45979.50677083333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45979.50677083333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45979.50677083333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45979.50677083333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45979.50677083333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45979.50677083333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45979.50677083333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45979.50677083333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45979.50677083333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45979.50677083333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45979.50677083333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45979.50677083333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45979.50677083333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45979.50677083333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45979.50677083333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45979.50677083333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45979.50677083333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45979.50677083333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45979.50677083333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45979.50677083333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45979.50677083333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45979.50677083333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45979.50677083333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45979.50677083333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45979.50677083333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45979.50677083333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45979.50677083333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45979.50677083333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45979.50677083333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45979.50677083333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45979.50677083333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45979.50677083333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45979.50677083333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45979.50677083333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45979.50677083333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45979.50677083333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45979.50677083333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45979.50677083333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45979.50677083333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45979.50677083333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45979.50677083333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45979.50677083333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45979.50677083333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45979.50677083333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45979.50677083333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45979.50677083333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45979.50677083333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45979.50677083333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45979.50677083333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45979.50677083333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45979.50677083333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45979.50677083333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45979.50677083333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45979.50677083333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45979.50677083333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45979.50677083333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45979.50677083333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45979.50677083333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45979.50677083333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45979.50677083333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45979.50677083333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45979.50677083333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45979.50677083333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45979.50677083333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45979.50677083333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45979.50677083333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45979.50677083333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45979.50677083333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45979.50677083333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45979.50677083333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45979.50677083333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45979.50677083333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45979.50677083333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45979.50677083333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45979.50677083333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45979.50677083333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45979.50677083333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45979.50677083333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45979.50677083333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45979.50677083333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45979.50677083333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45979.50677083333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45979.50677083333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45979.50677083333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45979.50677083333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45979.50677083333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45979.50677083333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45979.50677083333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45979.50677083333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45979.50677083333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45979.50677083333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45979.50677083333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45979.50677083333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45979.50677083333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45979.50677083333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45979.50677083333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45979.50677083333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45979.50677083333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45979.50677083333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45979.50677083333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45979.50677083333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45979.50677083333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45979.50677083333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45979.50677083333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45979.50677083333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45979.50677083333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45979.50677083333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45979.50677083333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45979.50677083333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45979.50677083333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45979.50677083333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45979.50677083333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45979.50677083333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45979.50677083333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45979.50677083333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45979.50677083333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45979.50677083333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45979.50677083333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45979.50677083333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45979.50677083333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45979.50677083333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45979.50677083333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45979.50677083333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45979.50677083333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45979.50677083333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45979.50677083333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45979.50677083333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45979.50677083333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45979.50677083333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45979.50677083333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45979.50677083333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45979.50677083333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45979.50677083333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45979.50677083333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45979.50677083333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45979.50677083333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45979.50677083333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45979.50677083333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45979.50677083333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45979.50677083333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45979.50677083333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45979.50677083333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45979.50677083333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45979.50677083333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45979.50677083333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45979.50677083333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45979.50677083333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45979.50677083333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45979.50677083333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45979.50677083333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45979.50677083333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45979.50677083333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45979.50677083333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45979.50677083333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45979.50677083333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45979.50677083333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45979.50677083333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45979.50677083333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45979.50677083333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45979.50677083333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45979.50677083333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45979.50677083333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45979.50677083333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45979.50677083333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45979.50677083333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45979.50677083333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45979.50677083333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45979.50677083333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45979.50677083333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45979.50677083333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45979.50677083333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45979.50677083333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45979.50677083333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45979.50677083333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45979.50677083333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45979.50677083333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45979.50677083333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45979.50677083333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45979.50677083333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45979.50677083333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45979.50677083333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45979.50677083333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45979.50677083333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45979.50677083333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45979.50677083333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45979.50677083333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45979.50677083333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45979.50677083333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45979.50677083333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45979.50677083333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45979.50677083333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45979.50677083333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45979.50677083333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45979.50677083333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45979.50677083333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45979.50677083333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45979.50677083333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45979.50677083333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45979.50677083333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45979.50677083333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45979.50677083333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45979.50677083333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45979.50677083333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45979.50677083333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45979.50677083333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45979.50677083333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45979.50677083333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45979.50677083333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45979.50677083333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45979.50677083333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45979.50677083333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45979.50677083333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45979.50677083333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45979.50677083333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45979.50677083333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45979.50677083333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45979.50677083333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45979.50677083333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45979.50677083333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45979.50677083333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45979.50677083333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45979.50677083333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45979.50677083333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45979.50677083333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45979.50677083333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45979.50677083333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45979.50677083333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45979.50677083333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45979.50677083333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45979.50677083333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45979.50677083333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45979.50677083333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45979.50677083333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45979.50677083333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45979.50677083333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45979.50677083333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45979.50677083333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45979.50677083333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45979.50677083333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45979.50677083333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45979.50677083333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45979.50677083333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45979.50677083333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45979.50677083333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45979.50677083333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45979.50677083333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45979.50677083333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45979.50677083333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45979.50677083333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45979.50677083333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45979.50677083333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45979.50677083333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45979.50677083333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45979.50677083333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45979.50677083333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45979.50677083333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45979.50677083333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45979.50677083333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45979.50677083333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45979.50677083333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45979.50677083333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45979.50677083333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45979.50677083333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45979.50677083333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45979.50677083333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45979.50677083333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45979.50677083333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45979.50677083333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45979.50677083333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45979.50677083333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45979.50677083333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45979.50677083333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45979.50677083333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45979.50677083333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45979.50677083333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45979.50677083333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45979.50677083333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45979.50677083333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45979.50677083333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45979.50677083333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45979.50677083333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45979.50677083333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45979.50677083333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45979.50677083333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45979.50677083333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45979.50677083333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45979.50677083333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45979.50677083333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45979.50677083333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45979.50677083333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45979.50677083333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45979.50677083333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45979.50677083333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45979.50677083333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45979.50677083333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45979.50677083333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45979.50677083333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45979.50677083333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45979.50677083333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45979.50677083333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45979.50677083333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45979.50677083333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45979.50677083333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45979.50677083333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45979.50677083333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45979.50677083333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45979.50677083333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45979.50677083333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45979.50677083333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45979.50677083333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45979.50677083333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45979.50677083333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45979.50677083333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45979.50677083333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45979.50677083333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45979.50677083333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45979.50677083333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45979.50677083333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45979.50677083333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45979.50677083333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45979.50677083333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45979.50677083333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45979.50677083333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45979.50677083333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45979.50677083333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45979.50677083333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45979.50677083333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45979.50677083333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45979.50677083333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45979.50677083333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45979.50677083333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45979.50677083333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45979.50677083333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45979.50677083333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45979.50677083333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45979.50677083333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45979.50677083333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45979.50677083333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45979.50677083333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45979.50677083333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45979.50677083333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45979.50677083333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45979.50677083333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45979.50677083333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45979.50677083333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45979.50677083333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45979.50677083333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45979.50677083333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45979.50677083333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45979.50677083333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45979.50677083333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45979.50677083333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45979.50677083333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45979.50677083333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45979.50677083333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45979.50677083333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45979.50677083333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45979.50677083333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45979.50677083333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45979.50677083333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45979.50677083333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45979.50677083333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45979.50677083333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45979.50677083333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45979.50677083333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45979.50677083333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45979.50677083333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45979.50677083333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45979.50677083333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45979.50677083333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45979.50677083333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45979.50677083333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45979.50677083333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45979.50677083333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45979.50677083333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45979.50677083333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45979.50677083333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45979.50677083333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45979.50677083333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45979.50677083333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45979.50677083333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45979.50677083333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45979.50677083333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45979.50677083333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45979.50677083333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45979.50677083333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45979.50677083333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45979.50677083333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45979.50677083333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45979.50677083333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45979.50677083333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45979.50677083333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45979.50677083333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45979.50677083333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45979.50677083333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45979.50677083333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45979.50677083333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45979.50677083333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45979.50677083333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45979.50677083333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45979.50677083333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45979.50677083333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45979.50677083333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45979.50677083333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45979.50677083333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45979.50677083333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45979.50677083333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45979.50677083333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45979.50677083333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45979.50677083333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45979.50677083333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45979.50677083333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45979.50677083333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45979.50677083333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45979.50677083333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45979.50677083333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45979.50677083333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45979.50677083333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45979.50677083333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45979.50677083333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45979.50677083333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45979.50677083333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45979.50677083333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45979.50677083333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45979.50677083333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45979.50677083333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45979.50677083333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45979.50677083333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45979.50677083333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45979.50677083333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45979.50677083333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45979.50677083333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45979.50677083333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45979.50677083333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45979.50677083333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45979.50677083333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45979.50677083333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45979.50677083333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45979.50677083333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45979.50677083333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45979.50677083333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45979.50677083333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45979.50677083333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45979.50677083333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45979.50677083333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45979.50677083333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45979.50677083333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45979.50677083333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45979.50677083333</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7"/>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276.02605324073375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34938</v>
      </c>
      <c r="E3" s="94" t="s">
        <v>39021</v>
      </c>
      <c r="F3" s="95">
        <v>45979.466886574075</v>
      </c>
      <c r="G3" s="96">
        <f ca="1">IFERROR(NOW()-F3,"")</f>
        <v>3.9884259254904464E-2</v>
      </c>
      <c r="H3" s="95">
        <v>45979.454513888886</v>
      </c>
      <c r="I3" s="113" t="str">
        <f>IFERROR(VLOOKUP(D3,DB!A:F,6,0),"")</f>
        <v>SCECO</v>
      </c>
      <c r="J3" s="113" t="str">
        <f>IFERROR(VLOOKUP(D3,DB!A:G,7,0),"")</f>
        <v>Vandalized</v>
      </c>
      <c r="K3" s="97" t="s">
        <v>39112</v>
      </c>
      <c r="L3" s="91" t="str">
        <f>IFERROR(VLOOKUP(D3,DB!A:I,9,0),"")</f>
        <v>Latis</v>
      </c>
    </row>
    <row r="4" spans="1:16" ht="15" customHeight="1">
      <c r="A4" s="113" t="s">
        <v>39113</v>
      </c>
      <c r="B4" s="113" t="str">
        <f>IFERROR(VLOOKUP(D4,DB!A:K,11,0),"")</f>
        <v>R4</v>
      </c>
      <c r="C4" s="93">
        <v>1</v>
      </c>
      <c r="D4" s="91" t="s">
        <v>32760</v>
      </c>
      <c r="E4" s="94" t="s">
        <v>39021</v>
      </c>
      <c r="F4" s="95">
        <v>45979.496400462966</v>
      </c>
      <c r="G4" s="96">
        <f ca="1">IFERROR(NOW()-F4,"")</f>
        <v>1.0370370364398696E-2</v>
      </c>
      <c r="H4" s="95">
        <v>45979.490763888891</v>
      </c>
      <c r="I4" s="113" t="str">
        <f>IFERROR(VLOOKUP(D4,DB!A:F,6,0),"")</f>
        <v>SCECO</v>
      </c>
      <c r="J4" s="113" t="str">
        <f>IFERROR(VLOOKUP(D4,DB!A:G,7,0),"")</f>
        <v>Weak</v>
      </c>
      <c r="K4" s="97" t="s">
        <v>39114</v>
      </c>
      <c r="L4" s="91" t="str">
        <f>IFERROR(VLOOKUP(D4,DB!A:I,9,0),"")</f>
        <v>Latis</v>
      </c>
    </row>
    <row r="5" spans="1:16" ht="15" customHeight="1">
      <c r="A5" s="113" t="s">
        <v>39115</v>
      </c>
      <c r="B5" s="113" t="str">
        <f>IFERROR(VLOOKUP(D5,DB!A:K,11,0),"")</f>
        <v>R4</v>
      </c>
      <c r="C5" s="93">
        <v>3</v>
      </c>
      <c r="D5" s="91" t="s">
        <v>29415</v>
      </c>
      <c r="E5" s="94" t="s">
        <v>39021</v>
      </c>
      <c r="F5" s="95">
        <v>45979.496296296296</v>
      </c>
      <c r="G5" s="96">
        <f ca="1">IFERROR(NOW()-F5,"")</f>
        <v>1.0474537033587694E-2</v>
      </c>
      <c r="H5" s="95">
        <v>45979.488391203704</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ca="1">IFERROR(NOW()-F6,"")</f>
        <v>45979.50677083333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45979.50677083333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45979.50677083333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45979.50677083333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45979.50677083333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45979.50677083333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45979.50677083333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45979.50677083333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ref="G14:G77" ca="1" si="0">IFERROR(NOW()-F14,"")</f>
        <v>45979.50677083333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45979.50677083333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45979.50677083333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45979.50677083333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45979.50677083333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45979.50677083333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45979.50677083333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45979.50677083333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45979.50677083333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45979.50677083333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45979.50677083333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45979.50677083333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45979.50677083333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45979.50677083333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45979.50677083333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45979.50677083333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45979.50677083333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45979.50677083333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45979.50677083333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45979.50677083333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45979.50677083333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45979.50677083333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45979.50677083333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45979.50677083333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45979.50677083333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45979.50677083333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45979.50677083333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45979.50677083333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45979.50677083333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45979.50677083333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45979.50677083333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45979.50677083333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45979.50677083333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45979.50677083333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45979.50677083333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45979.50677083333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45979.50677083333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45979.50677083333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45979.50677083333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45979.50677083333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45979.50677083333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45979.50677083333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45979.50677083333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45979.50677083333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45979.50677083333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45979.50677083333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45979.50677083333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45979.50677083333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45979.50677083333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45979.50677083333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45979.50677083333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45979.50677083333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45979.50677083333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45979.50677083333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45979.50677083333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45979.50677083333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45979.50677083333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45979.50677083333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45979.50677083333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45979.50677083333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45979.50677083333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45979.50677083333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45979.50677083333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45979.50677083333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ref="G78:G141" ca="1" si="1">IFERROR(NOW()-F78,"")</f>
        <v>45979.50677083333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45979.50677083333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45979.50677083333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45979.50677083333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45979.50677083333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45979.50677083333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45979.50677083333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45979.50677083333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45979.50677083333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45979.50677083333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45979.50677083333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45979.50677083333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45979.50677083333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45979.50677083333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45979.50677083333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45979.50677083333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45979.50677083333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45979.50677083333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45979.50677083333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45979.50677083333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45979.50677083333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45979.50677083333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45979.50677083333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45979.50677083333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45979.50677083333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45979.50677083333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45979.50677083333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45979.50677083333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45979.50677083333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45979.50677083333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45979.50677083333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45979.50677083333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45979.50677083333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45979.50677083333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45979.50677083333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45979.50677083333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45979.50677083333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45979.50677083333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45979.50677083333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45979.50677083333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45979.50677083333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45979.50677083333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45979.50677083333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45979.50677083333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45979.50677083333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45979.50677083333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45979.50677083333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45979.50677083333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45979.50677083333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45979.50677083333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45979.50677083333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45979.50677083333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45979.50677083333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45979.50677083333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45979.50677083333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45979.50677083333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45979.50677083333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45979.50677083333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45979.50677083333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45979.50677083333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45979.50677083333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45979.50677083333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45979.50677083333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45979.50677083333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ref="G142:G205" ca="1" si="2">IFERROR(NOW()-F142,"")</f>
        <v>45979.50677083333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45979.50677083333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45979.50677083333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45979.50677083333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45979.50677083333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45979.50677083333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45979.50677083333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45979.50677083333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45979.50677083333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45979.50677083333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45979.50677083333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45979.50677083333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45979.50677083333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45979.50677083333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45979.50677083333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45979.50677083333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45979.50677083333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45979.50677083333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45979.50677083333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45979.50677083333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45979.50677083333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45979.50677083333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45979.50677083333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45979.50677083333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45979.50677083333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45979.50677083333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45979.50677083333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45979.50677083333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45979.50677083333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45979.50677083333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45979.50677083333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45979.50677083333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45979.50677083333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45979.50677083333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45979.50677083333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45979.50677083333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45979.50677083333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45979.50677083333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45979.50677083333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45979.50677083333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45979.50677083333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45979.50677083333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45979.50677083333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45979.50677083333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45979.50677083333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45979.50677083333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45979.50677083333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45979.50677083333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45979.50677083333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45979.50677083333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45979.50677083333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45979.50677083333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45979.50677083333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45979.50677083333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45979.50677083333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45979.50677083333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45979.50677083333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45979.50677083333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45979.50677083333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45979.50677083333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45979.50677083333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45979.50677083333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45979.50677083333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45979.50677083333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ref="G206:G269" ca="1" si="3">IFERROR(NOW()-F206,"")</f>
        <v>45979.50677083333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45979.50677083333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45979.50677083333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45979.50677083333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45979.50677083333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45979.50677083333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45979.50677083333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45979.50677083333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45979.50677083333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45979.50677083333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45979.50677083333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45979.50677083333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45979.50677083333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45979.50677083333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45979.50677083333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45979.50677083333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45979.50677083333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45979.50677083333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45979.50677083333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45979.50677083333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45979.50677083333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45979.50677083333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45979.50677083333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45979.50677083333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45979.50677083333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45979.50677083333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45979.50677083333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45979.50677083333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45979.50677083333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45979.50677083333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45979.50677083333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45979.50677083333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45979.50677083333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45979.50677083333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45979.50677083333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45979.50677083333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45979.50677083333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45979.50677083333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45979.50677083333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45979.50677083333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45979.50677083333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45979.50677083333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45979.50677083333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45979.50677083333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45979.50677083333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45979.50677083333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45979.50677083333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45979.50677083333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45979.50677083333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45979.50677083333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45979.50677083333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45979.50677083333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45979.50677083333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45979.50677083333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45979.50677083333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45979.50677083333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45979.50677083333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45979.50677083333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45979.50677083333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45979.50677083333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45979.50677083333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45979.50677083333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45979.50677083333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45979.50677083333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ref="G270:G333" ca="1" si="4">IFERROR(NOW()-F270,"")</f>
        <v>45979.50677083333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45979.50677083333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45979.50677083333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45979.50677083333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45979.50677083333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45979.50677083333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45979.50677083333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45979.50677083333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45979.50677083333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45979.50677083333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45979.50677083333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45979.50677083333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45979.50677083333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45979.50677083333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45979.50677083333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45979.50677083333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45979.50677083333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45979.50677083333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45979.50677083333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45979.50677083333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45979.50677083333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45979.50677083333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45979.50677083333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45979.50677083333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45979.50677083333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45979.50677083333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45979.50677083333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45979.50677083333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45979.50677083333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45979.50677083333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45979.50677083333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45979.50677083333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45979.50677083333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45979.50677083333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45979.50677083333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45979.50677083333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45979.50677083333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45979.50677083333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45979.50677083333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45979.50677083333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45979.50677083333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45979.50677083333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45979.50677083333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45979.50677083333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45979.50677083333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45979.50677083333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45979.50677083333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45979.50677083333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45979.50677083333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45979.50677083333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45979.50677083333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45979.50677083333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45979.50677083333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45979.50677083333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45979.50677083333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45979.50677083333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45979.50677083333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45979.50677083333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45979.50677083333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45979.50677083333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45979.50677083333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45979.50677083333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45979.50677083333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45979.50677083333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ref="G334:G397" ca="1" si="5">IFERROR(NOW()-F334,"")</f>
        <v>45979.50677083333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45979.50677083333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45979.50677083333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45979.50677083333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45979.50677083333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45979.50677083333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45979.50677083333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45979.50677083333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45979.50677083333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45979.50677083333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45979.50677083333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45979.50677083333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45979.50677083333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45979.50677083333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45979.50677083333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45979.50677083333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45979.50677083333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45979.50677083333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45979.50677083333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45979.50677083333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45979.50677083333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45979.50677083333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45979.50677083333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45979.50677083333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45979.50677083333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45979.50677083333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45979.50677083333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45979.50677083333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45979.50677083333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45979.50677083333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45979.50677083333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45979.50677083333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45979.50677083333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45979.50677083333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45979.50677083333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45979.50677083333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45979.50677083333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45979.50677083333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45979.50677083333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45979.50677083333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45979.50677083333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45979.50677083333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45979.50677083333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45979.50677083333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45979.50677083333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45979.50677083333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45979.50677083333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45979.50677083333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45979.50677083333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45979.50677083333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45979.50677083333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45979.50677083333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45979.50677083333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45979.50677083333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45979.50677083333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45979.50677083333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45979.50677083333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45979.50677083333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45979.50677083333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45979.50677083333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45979.50677083333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45979.50677083333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45979.50677083333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45979.50677083333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ref="G398:G461" ca="1" si="6">IFERROR(NOW()-F398,"")</f>
        <v>45979.50677083333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45979.50677083333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45979.50677083333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45979.50677083333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45979.50677083333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45979.50677083333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45979.50677083333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45979.50677083333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45979.50677083333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45979.50677083333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45979.50677083333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45979.50677083333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45979.50677083333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45979.50677083333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45979.50677083333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45979.50677083333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45979.50677083333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45979.50677083333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45979.50677083333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45979.50677083333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45979.50677083333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45979.50677083333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45979.50677083333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45979.50677083333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45979.50677083333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45979.50677083333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45979.50677083333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45979.50677083333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45979.50677083333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45979.50677083333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45979.50677083333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45979.50677083333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45979.50677083333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45979.50677083333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45979.50677083333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45979.50677083333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45979.50677083333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45979.50677083333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45979.50677083333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45979.50677083333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45979.50677083333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45979.50677083333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45979.50677083333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45979.50677083333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45979.50677083333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45979.50677083333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45979.50677083333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45979.50677083333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45979.50677083333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45979.50677083333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45979.50677083333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45979.50677083333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45979.50677083333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45979.50677083333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45979.50677083333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45979.50677083333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45979.50677083333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45979.50677083333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45979.50677083333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45979.50677083333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45979.50677083333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45979.50677083333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45979.50677083333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45979.50677083333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ref="G462:G507" ca="1" si="7">IFERROR(NOW()-F462,"")</f>
        <v>45979.50677083333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45979.50677083333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45979.50677083333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45979.50677083333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45979.50677083333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45979.50677083333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45979.50677083333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45979.50677083333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45979.50677083333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45979.50677083333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45979.50677083333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45979.50677083333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45979.50677083333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45979.50677083333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45979.50677083333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45979.50677083333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45979.50677083333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45979.50677083333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45979.50677083333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45979.50677083333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45979.50677083333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45979.50677083333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45979.50677083333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45979.50677083333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45979.50677083333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45979.50677083333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45979.50677083333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45979.50677083333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45979.50677083333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45979.50677083333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45979.50677083333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45979.50677083333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45979.50677083333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45979.50677083333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45979.50677083333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45979.50677083333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45979.50677083333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45979.50677083333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45979.50677083333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45979.50677083333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45979.50677083333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45979.50677083333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45979.50677083333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45979.50677083333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45979.50677083333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45979.50677083333</v>
      </c>
      <c r="H507" s="95"/>
      <c r="I507" s="113" t="str">
        <f>IFERROR(VLOOKUP(D507,DB!A:F,6,0),"")</f>
        <v/>
      </c>
      <c r="J507" s="113" t="str">
        <f>IFERROR(VLOOKUP(D507,DB!A:G,7,0),"")</f>
        <v/>
      </c>
      <c r="K507" s="97"/>
      <c r="L507" s="91" t="str">
        <f>IFERROR(VLOOKUP(D507,DB!A:I,9,0),"")</f>
        <v/>
      </c>
    </row>
  </sheetData>
  <dataValidations count="2">
    <dataValidation allowBlank="1" showInputMessage="1" showErrorMessage="1" sqref="E1" xr:uid="{A4F81451-56CC-4543-9497-104C4E44EE4B}"/>
    <dataValidation type="list" allowBlank="1" showInputMessage="1" showErrorMessage="1" sqref="E2:E5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87.674710648141627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53.317893518513301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30.845659722217533</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ca="1">IFERROR(NOW()-F5,"")</f>
        <v>1.9919675925921183</v>
      </c>
      <c r="H5" s="135">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11">
        <f ca="1">IFERROR(NOW()-F6,"")</f>
        <v>45979.50677083333</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45979.50677083333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45979.50677083333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45979.50677083333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45979.50677083333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45979.50677083333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45979.50677083333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45979.50677083333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45979.50677083333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45979.50677083333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45979.50677083333</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45979.50677083333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45979.50677083333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45979.50677083333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45979.50677083333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45979.50677083333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45979.50677083333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45979.50677083333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45979.50677083333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45979.50677083333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45979.50677083333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45979.50677083333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45979.50677083333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45979.50677083333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45979.50677083333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45979.50677083333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45979.50677083333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45979.50677083333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45979.50677083333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45979.50677083333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45979.50677083333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45979.50677083333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45979.50677083333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45979.50677083333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45979.50677083333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45979.50677083333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45979.50677083333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45979.50677083333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45979.50677083333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45979.50677083333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45979.50677083333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45979.50677083333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45979.50677083333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45979.50677083333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45979.50677083333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45979.50677083333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45979.50677083333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45979.50677083333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45979.50677083333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45979.50677083333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45979.50677083333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45979.50677083333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45979.50677083333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45979.50677083333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45979.50677083333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45979.50677083333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45979.50677083333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45979.50677083333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45979.50677083333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45979.50677083333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45979.50677083333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45979.50677083333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45979.50677083333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45979.50677083333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45979.50677083333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45979.50677083333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45979.50677083333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45979.50677083333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45979.50677083333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45979.50677083333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45979.50677083333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45979.50677083333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45979.50677083333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45979.50677083333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45979.50677083333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45979.50677083333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45979.50677083333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45979.50677083333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45979.50677083333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45979.50677083333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45979.50677083333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45979.50677083333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45979.50677083333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45979.50677083333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45979.50677083333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45979.50677083333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45979.50677083333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45979.50677083333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45979.50677083333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45979.50677083333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45979.50677083333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45979.50677083333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45979.50677083333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45979.50677083333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45979.50677083333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45979.50677083333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45979.50677083333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45979.50677083333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45979.50677083333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45979.50677083333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45979.50677083333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45979.50677083333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45979.50677083333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45979.50677083333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45979.50677083333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45979.50677083333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45979.50677083333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45979.50677083333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45979.50677083333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45979.50677083333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45979.50677083333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45979.50677083333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45979.50677083333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45979.50677083333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45979.50677083333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45979.50677083333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45979.50677083333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45979.50677083333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45979.50677083333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45979.50677083333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45979.50677083333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45979.50677083333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45979.50677083333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45979.50677083333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45979.50677083333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45979.50677083333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45979.50677083333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45979.50677083333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45979.50677083333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45979.50677083333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45979.50677083333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45979.50677083333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45979.50677083333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45979.50677083333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45979.50677083333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45979.50677083333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45979.50677083333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45979.50677083333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45979.50677083333</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45979.50677083333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45979.50677083333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45979.50677083333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45979.50677083333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45979.50677083333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45979.50677083333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45979.50677083333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45979.50677083333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45979.50677083333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45979.50677083333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45979.50677083333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45979.50677083333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45979.50677083333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45979.50677083333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45979.50677083333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45979.50677083333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45979.50677083333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45979.50677083333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45979.50677083333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45979.50677083333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45979.50677083333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45979.50677083333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45979.50677083333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45979.50677083333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45979.50677083333</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45979.50677083333</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45979.50677083333</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45979.50677083333</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37390</v>
      </c>
      <c r="E2" s="109" t="s">
        <v>39021</v>
      </c>
      <c r="F2" s="121">
        <v>45979.422094907408</v>
      </c>
      <c r="G2" s="104">
        <f t="shared" ref="G2:G46" ca="1" si="0">IFERROR(NOW()-F2,"-")</f>
        <v>8.4675925922056194E-2</v>
      </c>
      <c r="H2" s="121">
        <v>45979.422094907408</v>
      </c>
      <c r="I2" s="119" t="str">
        <f>IFERROR(VLOOKUP(D2,DB!A:F,6,0),"")</f>
        <v>Generator-SG</v>
      </c>
      <c r="J2" s="119" t="str">
        <f>IFERROR(VLOOKUP(D2,DB!A:G,7,0),"")</f>
        <v>Vandalized</v>
      </c>
      <c r="K2" s="122" t="s">
        <v>39126</v>
      </c>
      <c r="L2" s="123" t="str">
        <f>IFERROR(VLOOKUP(D2,DB!A:I,9,0),"")</f>
        <v>Latis</v>
      </c>
    </row>
    <row r="3" spans="1:16382" ht="31.5" customHeight="1">
      <c r="A3" s="118" t="s">
        <v>39127</v>
      </c>
      <c r="B3" s="119" t="str">
        <f>IFERROR(VLOOKUP(D3,DB!A:K,11,0),"")</f>
        <v>R6</v>
      </c>
      <c r="C3" s="120">
        <v>1</v>
      </c>
      <c r="D3" s="119" t="s">
        <v>33725</v>
      </c>
      <c r="E3" s="109" t="s">
        <v>39021</v>
      </c>
      <c r="F3" s="121">
        <v>45979.488298611112</v>
      </c>
      <c r="G3" s="104">
        <f t="shared" ca="1" si="0"/>
        <v>1.8472222218406387E-2</v>
      </c>
      <c r="H3" s="121">
        <v>45979.488298611112</v>
      </c>
      <c r="I3" s="119" t="str">
        <f>IFERROR(VLOOKUP(D3,DB!A:F,6,0),"")</f>
        <v>SCECO</v>
      </c>
      <c r="J3" s="119" t="str">
        <f>IFERROR(VLOOKUP(D3,DB!A:G,7,0),"")</f>
        <v>Vandalized</v>
      </c>
      <c r="K3" s="122" t="s">
        <v>39128</v>
      </c>
      <c r="L3" s="123" t="str">
        <f>IFERROR(VLOOKUP(D3,DB!A:I,9,0),"")</f>
        <v>Latis</v>
      </c>
    </row>
    <row r="4" spans="1:16382" ht="31.5" customHeight="1">
      <c r="A4" s="118"/>
      <c r="B4" s="119" t="str">
        <f>IFERROR(VLOOKUP(D4,DB!A:K,11,0),"")</f>
        <v/>
      </c>
      <c r="C4" s="120"/>
      <c r="D4" s="119"/>
      <c r="E4" s="109"/>
      <c r="F4" s="121"/>
      <c r="G4" s="104">
        <f t="shared" ca="1" si="0"/>
        <v>45979.50677083333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45979.50677083333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45979.50677083333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45979.50677083333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45979.50677083333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45979.50677083333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45979.50677083333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45979.50677083333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45979.50677083333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45979.50677083333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45979.50677083333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45979.50677083333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45979.50677083333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45979.50677083333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45979.50677083333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45979.50677083333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45979.50677083333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45979.50677083333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45979.50677083333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45979.50677083333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45979.50677083333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45979.50677083333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45979.50677083333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45979.50677083333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45979.50677083333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45979.50677083333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45979.50677083333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45979.50677083333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45979.50677083333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45979.50677083333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45979.50677083333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45979.50677083333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45979.50677083333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45979.50677083333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45979.50677083333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45979.50677083333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45979.50677083333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45979.50677083333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45979.50677083333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45979.50677083333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45979.50677083333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45979.50677083333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45979.50677083333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45979.50677083333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45979.50677083333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45979.50677083333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45979.50677083333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45979.50677083333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45979.50677083333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45979.50677083333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45979.50677083333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45979.50677083333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45979.50677083333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45979.50677083333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45979.50677083333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45979.50677083333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45979.50677083333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45979.50677083333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45979.50677083333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45979.50677083333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45979.50677083333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45979.50677083333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45979.50677083333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45979.50677083333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45979.50677083333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45979.50677083333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45979.50677083333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45979.50677083333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45979.50677083333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45979.50677083333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45979.50677083333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45979.50677083333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45979.50677083333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45979.50677083333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45979.50677083333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45979.50677083333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45979.50677083333</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2025-11-18T09:11:43Z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