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77" documentId="13_ncr:1_{F6CB121F-512D-4AA6-A0C1-0FB36C537598}" xr6:coauthVersionLast="47" xr6:coauthVersionMax="47" xr10:uidLastSave="{4466852F-5644-4418-9CD5-DAEDE0A2A6FE}"/>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9" i="5"/>
  <c r="I9" i="5"/>
  <c r="J9" i="5"/>
  <c r="L9" i="5"/>
  <c r="B8" i="5"/>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<sst xmlns="http://schemas.openxmlformats.org/spreadsheetml/2006/main" count="180301" uniqueCount="39129">
  <si>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</si>
  <si>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</si>
  <si>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</si>
  <si>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</si>
  <si>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</si>
  <si>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</si>
  <si>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</si>
  <si>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</si>
  <si>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</si>
  <si>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</si>
  <si>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</si>
  <si>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</si>
  <si>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</si>
  <si>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</si>
  <si>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</si>
  <si>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</si>
  <si>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</si>
  <si>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</si>
  <si>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</si>
  <si>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</si>
  <si>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</si>
  <si>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</si>
  <si>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</si>
  <si>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</si>
  <si>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</si>
  <si>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</si>
  <si>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</si>
  <si>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</si>
  <si>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</si>
  <si>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</si>
  <si>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</si>
  <si>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</si>
  <si>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</si>
  <si>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</si>
  <si>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</si>
  <si>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</si>
  <si>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</si>
  <si>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</si>
  <si>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</si>
  <si>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</si>
  <si>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</si>
  <si>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</si>
  <si>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</si>
  <si>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</si>
  <si>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</si>
  <si>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</si>
  <si>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</si>
  <si>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</si>
  <si>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</si>
  <si>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</si>
  <si>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</si>
  <si>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</si>
  <si>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</si>
  <si>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</si>
  <si>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</si>
  <si>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</si>
  <si>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</si>
  <si>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</si>
  <si>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</si>
  <si>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</si>
  <si>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</si>
  <si>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</si>
  <si>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</si>
  <si>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</si>
  <si>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</si>
  <si>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</si>
  <si>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</si>
  <si>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</si>
  <si>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</si>
  <si>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</si>
  <si>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</si>
  <si>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</si>
  <si>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</si>
  <si>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</si>
  <si>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</si>
  <si>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</si>
  <si>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</si>
  <si>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</si>
  <si>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</si>
  <si>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</si>
  <si>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</si>
  <si>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</si>
  <si>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</si>
  <si>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</si>
  <si>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</si>
  <si>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</si>
  <si>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</si>
  <si>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</si>
  <si>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</si>
  <si>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</si>
  <si>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</si>
  <si>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</si>
  <si>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</si>
  <si>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</si>
  <si>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</si>
  <si>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</si>
  <si>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</si>
  <si>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</si>
  <si>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</si>
  <si>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</si>
  <si>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</si>
  <si>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</si>
  <si>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</si>
  <si>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</si>
  <si>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</si>
  <si>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</si>
  <si>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</si>
  <si>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</si>
  <si>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</si>
  <si>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</si>
  <si>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</si>
  <si>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</si>
  <si>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</si>
  <si>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</si>
  <si>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</si>
  <si>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</si>
  <si>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</si>
  <si>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</si>
  <si>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</si>
  <si>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</si>
  <si>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</si>
  <si>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</si>
  <si>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</si>
  <si>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</si>
  <si>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</si>
  <si>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</si>
  <si>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</si>
  <si>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</si>
  <si>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</si>
  <si>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</si>
  <si>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</si>
  <si>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</si>
  <si>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</si>
  <si>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</si>
  <si>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</si>
  <si>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</si>
  <si>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</si>
  <si>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</si>
  <si>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</si>
  <si>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</si>
  <si>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</si>
  <si>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</si>
  <si>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</si>
  <si>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</si>
  <si>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</si>
  <si>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</si>
  <si>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</si>
  <si>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</si>
  <si>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</si>
  <si>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</si>
  <si>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</si>
  <si>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</si>
  <si>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</si>
  <si>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</si>
  <si>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</si>
  <si>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</si>
  <si>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</si>
  <si>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</si>
  <si>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</si>
  <si>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</si>
  <si>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</si>
  <si>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</si>
  <si>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</si>
  <si>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</si>
  <si>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</si>
  <si>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</si>
  <si>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</si>
  <si>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</si>
  <si>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</si>
  <si>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</si>
  <si>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</si>
  <si>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</si>
  <si>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</si>
  <si>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</si>
  <si>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</si>
  <si>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</si>
  <si>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</si>
  <si>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</si>
  <si>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</si>
  <si>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</si>
  <si>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</si>
  <si>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</si>
  <si>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</si>
  <si>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</si>
  <si>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</si>
  <si>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</si>
  <si>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</si>
  <si>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</si>
  <si>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</si>
  <si>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</si>
  <si>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</si>
  <si>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</si>
  <si>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</si>
  <si>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</si>
  <si>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</si>
  <si>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</si>
  <si>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</si>
  <si>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</si>
  <si>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</si>
  <si>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</si>
  <si>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</si>
  <si>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</si>
  <si>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</si>
  <si>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</si>
  <si>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</si>
  <si>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</si>
  <si>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</si>
  <si>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</si>
  <si>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</si>
  <si>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</si>
  <si>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</si>
  <si>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</si>
  <si>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</si>
  <si>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</si>
  <si>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</si>
  <si>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</si>
  <si>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</si>
  <si>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</si>
  <si>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</si>
  <si>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</si>
  <si>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</si>
  <si>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</si>
  <si>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</si>
  <si>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</si>
  <si>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</si>
  <si>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</si>
  <si>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</si>
  <si>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</si>
  <si>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</si>
  <si>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</si>
  <si>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</si>
  <si>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</si>
  <si>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</si>
  <si>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</si>
  <si>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</si>
  <si>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</si>
  <si>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</si>
  <si>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</si>
  <si>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</si>
  <si>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</si>
  <si>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</si>
  <si>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</si>
  <si>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</si>
  <si>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</si>
  <si>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</si>
  <si>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</si>
  <si>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</si>
  <si>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</si>
  <si>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</si>
  <si>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</si>
  <si>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</si>
  <si>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</si>
  <si>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</si>
  <si>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</si>
  <si>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</si>
  <si>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</si>
  <si>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</si>
  <si>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</si>
  <si>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</si>
  <si>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</si>
  <si>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</si>
  <si>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</si>
  <si>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</si>
  <si>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</si>
  <si>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</si>
  <si>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</si>
  <si>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</si>
  <si>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</si>
  <si>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</si>
  <si>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</si>
  <si>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</si>
  <si>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</si>
  <si>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</si>
  <si>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</si>
  <si>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</si>
  <si>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</si>
  <si>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</si>
  <si>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</si>
  <si>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</si>
  <si>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</si>
  <si>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</si>
  <si>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</si>
  <si>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</si>
  <si>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</si>
  <si>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</si>
  <si>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</si>
  <si>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</si>
  <si>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</si>
  <si>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</si>
  <si>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</si>
  <si>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</si>
  <si>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</si>
  <si>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</si>
  <si>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</si>
  <si>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</si>
  <si>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</si>
  <si>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</si>
  <si>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</si>
  <si>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</si>
  <si>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</si>
  <si>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</si>
  <si>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</si>
  <si>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</si>
  <si>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</si>
  <si>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</si>
  <si>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</si>
  <si>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</si>
  <si>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</si>
  <si>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</si>
  <si>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</si>
  <si>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</si>
  <si>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</si>
  <si>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</si>
  <si>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</si>
  <si>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</si>
  <si>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</si>
  <si>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</si>
  <si>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</si>
  <si>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</si>
  <si>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</si>
  <si>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</si>
  <si>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</si>
  <si>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</si>
  <si>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</si>
  <si>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</si>
  <si>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</si>
  <si>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</si>
  <si>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</si>
  <si>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</si>
  <si>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</si>
  <si>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</si>
  <si>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</si>
  <si>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</si>
  <si>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</si>
  <si>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</si>
  <si>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</si>
  <si>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</si>
  <si>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</si>
  <si>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</si>
  <si>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</si>
  <si>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</si>
  <si>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</si>
  <si>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</si>
  <si>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</si>
  <si>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</si>
  <si>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</si>
  <si>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</si>
  <si>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</si>
  <si>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</si>
  <si>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</si>
  <si>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</si>
  <si>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</si>
  <si>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</si>
  <si>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</si>
  <si>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</si>
  <si>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</si>
  <si>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</si>
  <si>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</si>
  <si>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</si>
  <si>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</si>
  <si>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</si>
  <si>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</si>
  <si>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</si>
  <si>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</si>
  <si>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</si>
  <si>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</si>
  <si>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</si>
  <si>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</si>
  <si>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</si>
  <si>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</si>
  <si>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</si>
  <si>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</si>
  <si>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</si>
  <si>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</si>
  <si>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</si>
  <si>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</si>
  <si>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</si>
  <si>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</si>
  <si>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</si>
  <si>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</si>
  <si>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</si>
  <si>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</si>
  <si>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</si>
  <si>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</si>
  <si>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</si>
  <si>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</si>
  <si>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</si>
  <si>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</si>
  <si>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</si>
  <si>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</si>
  <si>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</si>
  <si>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</si>
  <si>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</si>
  <si>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</si>
  <si>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</si>
  <si>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</si>
  <si>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</si>
  <si>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</si>
  <si>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</si>
  <si>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</si>
  <si>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</si>
  <si>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</si>
  <si>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</si>
  <si>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</si>
  <si>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</si>
  <si>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</si>
  <si>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</si>
  <si>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</si>
  <si>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</si>
  <si>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</si>
  <si>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</si>
  <si>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</si>
  <si>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</si>
  <si>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</si>
  <si>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</si>
  <si>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</si>
  <si>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</si>
  <si>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</si>
  <si>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</si>
  <si>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</si>
  <si>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</si>
  <si>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</si>
  <si>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</si>
  <si>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</si>
  <si>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</si>
  <si>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</si>
  <si>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</si>
  <si>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</si>
  <si>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</si>
  <si>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</si>
  <si>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</si>
  <si>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</si>
  <si>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</si>
  <si>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</si>
  <si>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</si>
  <si>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</si>
  <si>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</si>
  <si>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</si>
  <si>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</si>
  <si>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</si>
  <si>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</si>
  <si>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</si>
  <si>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</si>
  <si>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</si>
  <si>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</si>
  <si>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</si>
  <si>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</si>
  <si>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</si>
  <si>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</si>
  <si>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</si>
  <si>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</si>
  <si>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</si>
  <si>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</si>
  <si>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</si>
  <si>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</si>
  <si>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</si>
  <si>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</si>
  <si>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</si>
  <si>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</si>
  <si>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</si>
  <si>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</si>
  <si>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</si>
  <si>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</si>
  <si>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</si>
  <si>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</si>
  <si>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</si>
  <si>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</si>
  <si>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</si>
  <si>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</si>
  <si>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</si>
  <si>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</si>
  <si>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</si>
  <si>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</si>
  <si>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</si>
  <si>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</si>
  <si>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</si>
  <si>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</si>
  <si>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</si>
  <si>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</si>
  <si>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</si>
  <si>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</si>
  <si>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</si>
  <si>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</si>
  <si>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</si>
  <si>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</si>
  <si>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</si>
  <si>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</si>
  <si>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</si>
  <si>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</si>
  <si>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</si>
  <si>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</si>
  <si>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</si>
  <si>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</si>
  <si>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</si>
  <si>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</si>
  <si>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</si>
  <si>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</si>
  <si>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</si>
  <si>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</si>
  <si>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</si>
  <si>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</si>
  <si>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</si>
  <si>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</si>
  <si>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</si>
  <si>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</si>
  <si>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</si>
  <si>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</si>
  <si>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</si>
  <si>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</si>
  <si>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</si>
  <si>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</si>
  <si>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</si>
  <si>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</si>
  <si>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</si>
  <si>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</si>
  <si>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</si>
  <si>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</si>
  <si>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</si>
  <si>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</si>
  <si>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</si>
  <si>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</si>
  <si>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</si>
  <si>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</si>
  <si>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</si>
  <si>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</si>
  <si>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</si>
  <si>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</si>
  <si>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</si>
  <si>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</si>
  <si>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</si>
  <si>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</si>
  <si>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</si>
  <si>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</si>
  <si>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</si>
  <si>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</si>
  <si>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</si>
  <si>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</si>
  <si>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</si>
  <si>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</si>
  <si>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</si>
  <si>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</si>
  <si>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</si>
  <si>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</si>
  <si>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</si>
  <si>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</si>
  <si>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</si>
  <si>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</si>
  <si>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</si>
  <si>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</si>
  <si>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</si>
  <si>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</si>
  <si>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</si>
  <si>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</si>
  <si>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</si>
  <si>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</si>
  <si>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</si>
  <si>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</si>
  <si>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</si>
  <si>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</si>
  <si>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</si>
  <si>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</si>
  <si>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</si>
  <si>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</si>
  <si>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</si>
  <si>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</si>
  <si>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</si>
  <si>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</si>
  <si>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</si>
  <si>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</si>
  <si>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</si>
  <si>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</si>
  <si>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</si>
  <si>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</si>
  <si>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</si>
  <si>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</si>
  <si>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</si>
  <si>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</si>
  <si>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</si>
  <si>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</si>
  <si>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</si>
  <si>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</si>
  <si>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</si>
  <si>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</si>
  <si>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</si>
  <si>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</si>
  <si>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</si>
  <si>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</si>
  <si>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</si>
  <si>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</si>
  <si>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</si>
  <si>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</si>
  <si>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</si>
  <si>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</si>
  <si>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</si>
  <si>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</si>
  <si>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</si>
  <si>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</si>
  <si>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</si>
  <si>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</si>
  <si>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</si>
  <si>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</si>
  <si>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</si>
  <si>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</si>
  <si>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</si>
  <si>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</si>
  <si>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</si>
  <si>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</si>
  <si>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</si>
  <si>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</si>
  <si>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</si>
  <si>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</si>
  <si>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</si>
  <si>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</si>
  <si>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</si>
  <si>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</si>
  <si>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</si>
  <si>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</si>
  <si>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</si>
  <si>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</si>
  <si>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</si>
  <si>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</si>
  <si>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</si>
  <si>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</si>
  <si>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</si>
  <si>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</si>
  <si>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</si>
  <si>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</si>
  <si>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</si>
  <si>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</si>
  <si>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</si>
  <si>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</si>
  <si>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</si>
  <si>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</si>
  <si>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</si>
  <si>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</si>
  <si>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</si>
  <si>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</si>
  <si>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</si>
  <si>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</si>
  <si>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</si>
  <si>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</si>
  <si>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</si>
  <si>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</si>
  <si>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</si>
  <si>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</si>
  <si>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</si>
  <si>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</si>
  <si>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</si>
  <si>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</si>
  <si>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</si>
  <si>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</si>
  <si>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</si>
  <si>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</si>
  <si>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</si>
  <si>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</si>
  <si>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</si>
  <si>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</si>
  <si>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</si>
  <si>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</si>
  <si>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</si>
  <si>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</si>
  <si>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</si>
  <si>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</si>
  <si>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</si>
  <si>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</si>
  <si>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</si>
  <si>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</si>
  <si>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</si>
  <si>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</si>
  <si>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</si>
  <si>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</si>
  <si>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</si>
  <si>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</si>
  <si>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</si>
  <si>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</si>
  <si>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</si>
  <si>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</si>
  <si>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</si>
  <si>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</si>
  <si>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</si>
  <si>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</si>
  <si>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</si>
  <si>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</si>
  <si>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</si>
  <si>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</si>
  <si>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</si>
  <si>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</si>
  <si>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</si>
  <si>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</si>
  <si>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</si>
  <si>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</si>
  <si>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</si>
  <si>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</si>
  <si>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</si>
  <si>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</si>
  <si>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</si>
  <si>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</si>
  <si>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</si>
  <si>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</si>
  <si>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</si>
  <si>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</si>
  <si>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</si>
  <si>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</si>
  <si>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</si>
  <si>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</si>
  <si>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</si>
  <si>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</si>
  <si>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</si>
  <si>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</si>
  <si>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</si>
  <si>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</si>
  <si>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</si>
  <si>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</si>
  <si>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</si>
  <si>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</si>
  <si>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</si>
  <si>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</si>
  <si>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</si>
  <si>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</si>
  <si>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</si>
  <si>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</si>
  <si>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</si>
  <si>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</si>
  <si>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</si>
  <si>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</si>
  <si>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</si>
  <si>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</si>
  <si>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</si>
  <si>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</si>
  <si>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</si>
  <si>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</si>
  <si>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</si>
  <si>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</si>
  <si>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</si>
  <si>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</si>
  <si>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</si>
  <si>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</si>
  <si>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</si>
  <si>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</si>
  <si>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</si>
  <si>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</si>
  <si>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</si>
  <si>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</si>
  <si>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</si>
  <si>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</si>
  <si>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</si>
  <si>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</si>
  <si>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</si>
  <si>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</si>
  <si>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</si>
  <si>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</si>
  <si>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</si>
  <si>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</si>
  <si>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</si>
  <si>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</si>
  <si>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</si>
  <si>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</si>
  <si>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</si>
  <si>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</si>
  <si>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</si>
  <si>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</si>
  <si>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</si>
  <si>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</si>
  <si>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</si>
  <si>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</si>
  <si>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</si>
  <si>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</si>
  <si>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</si>
  <si>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</si>
  <si>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</si>
  <si>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</si>
  <si>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</si>
  <si>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</si>
  <si>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</si>
  <si>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</si>
  <si>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</si>
  <si>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</si>
  <si>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</si>
  <si>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</si>
  <si>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</si>
  <si>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</si>
  <si>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</si>
  <si>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</si>
  <si>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</si>
  <si>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</si>
  <si>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</si>
  <si>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</si>
  <si>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</si>
  <si>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</si>
  <si>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</si>
  <si>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</si>
  <si>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</si>
  <si>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</si>
  <si>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</si>
  <si>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</si>
  <si>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</si>
  <si>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</si>
  <si>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</si>
  <si>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</si>
  <si>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</si>
  <si>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</si>
  <si>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</si>
  <si>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</si>
  <si>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</si>
  <si>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</si>
  <si>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</si>
  <si>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</si>
  <si>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</si>
  <si>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</si>
  <si>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</si>
  <si>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</si>
  <si>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</si>
  <si>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</si>
  <si>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</si>
  <si>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</si>
  <si>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</si>
  <si>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</si>
  <si>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</si>
  <si>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</si>
  <si>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</si>
  <si>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</si>
  <si>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</si>
  <si>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</si>
  <si>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</si>
  <si>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</si>
  <si>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</si>
  <si>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</si>
  <si>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</si>
  <si>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</si>
  <si>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</si>
  <si>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</si>
  <si>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</si>
  <si>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</si>
  <si>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</si>
  <si>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</si>
  <si>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</si>
  <si>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</si>
  <si>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</si>
  <si>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</si>
  <si>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</si>
  <si>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</si>
  <si>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</si>
  <si>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</si>
  <si>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</si>
  <si>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</si>
  <si>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</si>
  <si>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</si>
  <si>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</si>
  <si>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</si>
  <si>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</si>
  <si>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</si>
  <si>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</si>
  <si>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</si>
  <si>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</si>
  <si>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</si>
  <si>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</si>
  <si>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</si>
  <si>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</si>
  <si>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</si>
  <si>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</si>
  <si>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</si>
  <si>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</si>
  <si>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</si>
  <si>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</si>
  <si>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</si>
  <si>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</si>
  <si>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</si>
  <si>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</si>
  <si>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</si>
  <si>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</si>
  <si>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</si>
  <si>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</si>
  <si>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</si>
  <si>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</si>
  <si>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</si>
  <si>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</si>
  <si>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</si>
  <si>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</si>
  <si>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</si>
  <si>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</si>
  <si>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</si>
  <si>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</si>
  <si>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</si>
  <si>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</si>
  <si>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</si>
  <si>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</si>
  <si>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</si>
  <si>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</si>
  <si>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</si>
  <si>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</si>
  <si>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</si>
  <si>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</si>
  <si>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</si>
  <si>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</si>
  <si>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</si>
  <si>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</si>
  <si>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</si>
  <si>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</si>
  <si>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</si>
  <si>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</si>
  <si>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</si>
  <si>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</si>
  <si>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</si>
  <si>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</si>
  <si>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</si>
  <si>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</si>
  <si>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</si>
  <si>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</si>
  <si>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</si>
  <si>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</si>
  <si>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</si>
  <si>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</si>
  <si>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</si>
  <si>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</si>
  <si>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</si>
  <si>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</si>
  <si>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</si>
  <si>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</si>
  <si>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</si>
  <si>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</si>
  <si>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</si>
  <si>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</si>
  <si>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</si>
  <si>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</si>
  <si>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</si>
  <si>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</si>
  <si>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</si>
  <si>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</si>
  <si>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</si>
  <si>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</si>
  <si>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</si>
  <si>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</si>
  <si>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</si>
  <si>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</si>
  <si>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</si>
  <si>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</si>
  <si>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</si>
  <si>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</si>
  <si>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</si>
  <si>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</si>
  <si>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</si>
  <si>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</si>
  <si>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</si>
  <si>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</si>
  <si>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</si>
  <si>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</si>
  <si>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</si>
  <si>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</si>
  <si>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</si>
  <si>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</si>
  <si>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</si>
  <si>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</si>
  <si>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</si>
  <si>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</si>
  <si>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</si>
  <si>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</si>
  <si>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</si>
  <si>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</si>
  <si>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</si>
  <si>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</si>
  <si>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</si>
  <si>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</si>
  <si>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</si>
  <si>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</si>
  <si>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</si>
  <si>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</si>
  <si>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</si>
  <si>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</si>
  <si>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</si>
  <si>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</si>
  <si>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</si>
  <si>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</si>
  <si>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</si>
  <si>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</si>
  <si>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</si>
  <si>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</si>
  <si>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</si>
  <si>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</si>
  <si>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</si>
  <si>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</si>
  <si>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</si>
  <si>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</si>
  <si>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</si>
  <si>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</si>
  <si>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</si>
  <si>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</si>
  <si>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</si>
  <si>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</si>
  <si>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</si>
  <si>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</si>
  <si>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</si>
  <si>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</si>
  <si>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</si>
  <si>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</si>
  <si>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</si>
  <si>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</si>
  <si>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</si>
  <si>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</si>
  <si>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</si>
  <si>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</si>
  <si>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</si>
  <si>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</si>
  <si>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</si>
  <si>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</si>
  <si>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</si>
  <si>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</si>
  <si>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</si>
  <si>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</si>
  <si>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</si>
  <si>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</si>
  <si>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</si>
  <si>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</si>
  <si>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</si>
  <si>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</si>
  <si>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</si>
  <si>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</si>
  <si>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</si>
  <si>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</si>
  <si>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</si>
  <si>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</si>
  <si>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</si>
  <si>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</si>
  <si>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</si>
  <si>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</si>
  <si>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</si>
  <si>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</si>
  <si>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</si>
  <si>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</si>
  <si>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</si>
  <si>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</si>
  <si>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</si>
  <si>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</si>
  <si>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</si>
  <si>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</si>
  <si>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</si>
  <si>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</si>
  <si>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</si>
  <si>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</si>
  <si>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</si>
  <si>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</si>
  <si>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</si>
  <si>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</si>
  <si>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</si>
  <si>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</si>
  <si>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</si>
  <si>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</si>
  <si>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</si>
  <si>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</si>
  <si>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</si>
  <si>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</si>
  <si>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</si>
  <si>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</si>
  <si>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</si>
  <si>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</si>
  <si>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</si>
  <si>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</si>
  <si>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</si>
  <si>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</si>
  <si>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</si>
  <si>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</si>
  <si>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</si>
  <si>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</si>
  <si>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</si>
  <si>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</si>
  <si>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</si>
  <si>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</si>
  <si>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</si>
  <si>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</si>
  <si>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</si>
  <si>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</si>
  <si>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</si>
  <si>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</si>
  <si>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</si>
  <si>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</si>
  <si>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</si>
  <si>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</si>
  <si>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</si>
  <si>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</si>
  <si>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</si>
  <si>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</si>
  <si>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</si>
  <si>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</si>
  <si>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</si>
  <si>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</si>
  <si>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</si>
  <si>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</si>
  <si>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</si>
  <si>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</si>
  <si>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</si>
  <si>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</si>
  <si>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</si>
  <si>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</si>
  <si>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</si>
  <si>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</si>
  <si>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</si>
  <si>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</si>
  <si>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</si>
  <si>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</si>
  <si>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</si>
  <si>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</si>
  <si>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</si>
  <si>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</si>
  <si>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</si>
  <si>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</si>
  <si>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</si>
  <si>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</si>
  <si>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</si>
  <si>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</si>
  <si>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</si>
  <si>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</si>
  <si>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</si>
  <si>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</si>
  <si>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</si>
  <si>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</si>
  <si>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</si>
  <si>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</si>
  <si>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</si>
  <si>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</si>
  <si>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</si>
  <si>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</si>
  <si>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</si>
  <si>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</si>
  <si>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</si>
  <si>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</si>
  <si>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</si>
  <si>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</si>
  <si>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</si>
  <si>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</si>
  <si>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</si>
  <si>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</si>
  <si>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</si>
  <si>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</si>
  <si>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</si>
  <si>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</si>
  <si>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</si>
  <si>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</si>
  <si>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</si>
  <si>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</si>
  <si>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</si>
  <si>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</si>
  <si>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</si>
  <si>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</si>
  <si>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</si>
  <si>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</si>
  <si>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</si>
  <si>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</si>
  <si>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</si>
  <si>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</si>
  <si>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</si>
  <si>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</si>
  <si>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</si>
  <si>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</si>
  <si>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</si>
  <si>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</si>
  <si>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</si>
  <si>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</si>
  <si>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</si>
  <si>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</si>
  <si>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</si>
  <si>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</si>
  <si>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</si>
  <si>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</si>
  <si>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</si>
  <si>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</si>
  <si>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</si>
  <si>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</si>
  <si>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</si>
  <si>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</si>
  <si>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</si>
  <si>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</si>
  <si>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</si>
  <si>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</si>
  <si>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</si>
  <si>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</si>
  <si>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</si>
  <si>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</si>
  <si>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</si>
  <si>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</si>
  <si>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</si>
  <si>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</si>
  <si>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</si>
  <si>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</si>
  <si>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</si>
  <si>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</si>
  <si>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</si>
  <si>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</si>
  <si>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</si>
  <si>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</si>
  <si>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</si>
  <si>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</si>
  <si>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</si>
  <si>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</si>
  <si>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</si>
  <si>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</si>
  <si>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</si>
  <si>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</si>
  <si>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</si>
  <si>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</si>
  <si>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</si>
  <si>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</si>
  <si>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</si>
  <si>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</si>
  <si>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</si>
  <si>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</si>
  <si>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</si>
  <si>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</si>
  <si>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</si>
  <si>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</si>
  <si>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</si>
  <si>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</si>
  <si>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</si>
  <si>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</si>
  <si>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</si>
  <si>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</si>
  <si>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</si>
  <si>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</si>
  <si>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</si>
  <si>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</si>
  <si>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</si>
  <si>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</si>
  <si>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</si>
  <si>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</si>
  <si>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</si>
  <si>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</si>
  <si>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</si>
  <si>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</si>
  <si>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</si>
  <si>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</si>
  <si>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</si>
  <si>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</si>
  <si>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</si>
  <si>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</si>
  <si>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</si>
  <si>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</si>
  <si>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</si>
  <si>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</si>
  <si>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</si>
  <si>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</si>
  <si>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</si>
  <si>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</si>
  <si>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</si>
  <si>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</si>
  <si>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</si>
  <si>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</si>
  <si>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</si>
  <si>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</si>
  <si>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</si>
  <si>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</si>
  <si>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</si>
  <si>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</si>
  <si>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</si>
  <si>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</si>
  <si>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</si>
  <si>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</si>
  <si>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</si>
  <si>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</si>
  <si>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</si>
  <si>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</si>
  <si>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</si>
  <si>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</si>
  <si>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</si>
  <si>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</si>
  <si>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</si>
  <si>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</si>
  <si>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</si>
  <si>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</si>
  <si>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</si>
  <si>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</si>
  <si>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</si>
  <si>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</si>
  <si>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</si>
  <si>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</si>
  <si>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</si>
  <si>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</si>
  <si>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</si>
  <si>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</si>
  <si>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</si>
  <si>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</si>
  <si>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</si>
  <si>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</si>
  <si>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</si>
  <si>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</si>
  <si>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</si>
  <si>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</si>
  <si>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</si>
  <si>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</si>
  <si>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</si>
  <si>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</si>
  <si>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</si>
  <si>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</si>
  <si>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</si>
  <si>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</si>
  <si>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</si>
  <si>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</si>
  <si>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</si>
  <si>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</si>
  <si>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</si>
  <si>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</si>
  <si>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</si>
  <si>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</si>
  <si>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</si>
  <si>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</si>
  <si>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</si>
  <si>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</si>
  <si>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</si>
  <si>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</si>
  <si>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</si>
  <si>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</si>
  <si>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</si>
  <si>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</si>
  <si>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</si>
  <si>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</si>
  <si>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</si>
  <si>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</si>
  <si>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</si>
  <si>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</si>
  <si>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</si>
  <si>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</si>
  <si>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</si>
  <si>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</si>
  <si>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</si>
  <si>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</si>
  <si>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</si>
  <si>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</si>
  <si>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</si>
  <si>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</si>
  <si>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</si>
  <si>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</si>
  <si>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</si>
  <si>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</si>
  <si>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</si>
  <si>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</si>
  <si>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</si>
  <si>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</si>
  <si>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</si>
  <si>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</si>
  <si>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</si>
  <si>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</si>
  <si>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</si>
  <si>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</si>
  <si>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</si>
  <si>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</si>
  <si>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</si>
  <si>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</si>
  <si>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</si>
  <si>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</si>
  <si>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</si>
  <si>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</si>
  <si>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</si>
  <si>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</si>
  <si>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</si>
  <si>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</si>
  <si>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</si>
  <si>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</si>
  <si>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</si>
  <si>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</si>
  <si>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</si>
  <si>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</si>
  <si>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</si>
  <si>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</si>
  <si>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</si>
  <si>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</si>
  <si>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</si>
  <si>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</si>
  <si>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</si>
  <si>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</si>
  <si>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</si>
  <si>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</si>
  <si>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</si>
  <si>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</si>
  <si>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</si>
  <si>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</si>
  <si>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</si>
  <si>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</si>
  <si>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</si>
  <si>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</si>
  <si>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</si>
  <si>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</si>
  <si>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</si>
  <si>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</si>
  <si>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</si>
  <si>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</si>
  <si>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</si>
  <si>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</si>
  <si>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</si>
  <si>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</si>
  <si>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</si>
  <si>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</si>
  <si>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</si>
  <si>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</si>
  <si>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</si>
  <si>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</si>
  <si>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</si>
  <si>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</si>
  <si>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</si>
  <si>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</si>
  <si>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</si>
  <si>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</si>
  <si>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</si>
  <si>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</si>
  <si>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</si>
  <si>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</si>
  <si>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</si>
  <si>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</si>
  <si>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</si>
  <si>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</si>
  <si>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</si>
  <si>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</si>
  <si>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</si>
  <si>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</si>
  <si>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</si>
  <si>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</si>
  <si>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</si>
  <si>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</si>
  <si>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</si>
  <si>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</si>
  <si>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</si>
  <si>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</si>
  <si>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</si>
  <si>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</si>
  <si>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</si>
  <si>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</si>
  <si>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</si>
  <si>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</si>
  <si>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</si>
  <si>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</si>
  <si>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</si>
  <si>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</si>
  <si>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</si>
  <si>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</si>
  <si>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</si>
  <si>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</si>
  <si>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</si>
  <si>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</si>
  <si>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</si>
  <si>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</si>
  <si>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</si>
  <si>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</si>
  <si>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</si>
  <si>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</si>
  <si>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</si>
  <si>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</si>
  <si>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</si>
  <si>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</si>
  <si>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</si>
  <si>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</si>
  <si>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</si>
  <si>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</si>
  <si>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</si>
  <si>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</si>
  <si>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</si>
  <si>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</si>
  <si>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</si>
  <si>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</si>
  <si>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</si>
  <si>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</si>
  <si>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</si>
  <si>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</si>
  <si>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</si>
  <si>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</si>
  <si>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</si>
  <si>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</si>
  <si>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</si>
  <si>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</si>
  <si>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</si>
  <si>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</si>
  <si>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</si>
  <si>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</si>
  <si>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</si>
  <si>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</si>
  <si>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</si>
  <si>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</si>
  <si>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</si>
  <si>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</si>
  <si>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</si>
  <si>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</si>
  <si>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</si>
  <si>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</si>
  <si>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</si>
  <si>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</si>
  <si>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</si>
  <si>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</si>
  <si>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</si>
  <si>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</si>
  <si>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</si>
  <si>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</si>
  <si>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</si>
  <si>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</si>
  <si>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</si>
  <si>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</si>
  <si>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</si>
  <si>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</si>
  <si>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</si>
  <si>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</si>
  <si>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</si>
  <si>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</si>
  <si>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</si>
  <si>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</si>
  <si>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</si>
  <si>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</si>
  <si>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</si>
  <si>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</si>
  <si>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</si>
  <si>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</si>
  <si>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</si>
  <si>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</si>
  <si>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</si>
  <si>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</si>
  <si>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</si>
  <si>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</si>
  <si>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</si>
  <si>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</si>
  <si>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</si>
  <si>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</si>
  <si>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</si>
  <si>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</si>
  <si>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</si>
  <si>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</si>
  <si>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</si>
  <si>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</si>
  <si>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</si>
  <si>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</si>
  <si>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</si>
  <si>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</si>
  <si>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</si>
  <si>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</si>
  <si>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</si>
  <si>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</si>
  <si>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</si>
  <si>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</si>
  <si>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</si>
  <si>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</si>
  <si>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</si>
  <si>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</si>
  <si>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</si>
  <si>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</si>
  <si>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</si>
  <si>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</si>
  <si>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</si>
  <si>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</si>
  <si>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</si>
  <si>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</si>
  <si>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</si>
  <si>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</si>
  <si>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</si>
  <si>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</si>
  <si>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</si>
  <si>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</si>
  <si>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</si>
  <si>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</si>
  <si>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</si>
  <si>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</si>
  <si>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</si>
  <si>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</si>
  <si>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</si>
  <si>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</si>
  <si>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</si>
  <si>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</si>
  <si>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</si>
  <si>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</si>
  <si>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</si>
  <si>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</si>
  <si>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</si>
  <si>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</si>
  <si>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</si>
  <si>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</si>
  <si>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</si>
  <si>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</si>
  <si>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</si>
  <si>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</si>
  <si>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</si>
  <si>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</si>
  <si>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</si>
  <si>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</si>
  <si>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</si>
  <si>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</si>
  <si>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</si>
  <si>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</si>
  <si>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</si>
  <si>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</si>
  <si>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</si>
  <si>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</si>
  <si>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</si>
  <si>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</si>
  <si>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</si>
  <si>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</si>
  <si>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</si>
  <si>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</si>
  <si>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</si>
  <si>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</si>
  <si>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</si>
  <si>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</si>
  <si>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</si>
  <si>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</si>
  <si>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</si>
  <si>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</si>
  <si>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</si>
  <si>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</si>
  <si>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</si>
  <si>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</si>
  <si>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</si>
  <si>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</si>
  <si>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</si>
  <si>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</si>
  <si>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</si>
  <si>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</si>
  <si>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</si>
  <si>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</si>
  <si>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</si>
  <si>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</si>
  <si>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</si>
  <si>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</si>
  <si>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</si>
  <si>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</si>
  <si>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</si>
  <si>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</si>
  <si>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</si>
  <si>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</si>
  <si>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</si>
  <si>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</si>
  <si>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</si>
  <si>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</si>
  <si>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</si>
  <si>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</si>
  <si>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</si>
  <si>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</si>
  <si>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</si>
  <si>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</si>
  <si>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</si>
  <si>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</si>
  <si>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</si>
  <si>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</si>
  <si>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</si>
  <si>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</si>
  <si>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</si>
  <si>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</si>
  <si>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</si>
  <si>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</si>
  <si>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</si>
  <si>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</si>
  <si>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</si>
  <si>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</si>
  <si>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</si>
  <si>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</si>
  <si>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</si>
  <si>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</si>
  <si>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</si>
  <si>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</si>
  <si>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</si>
  <si>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</si>
  <si>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</si>
  <si>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</si>
  <si>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</si>
  <si>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</si>
  <si>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</si>
  <si>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</si>
  <si>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</si>
  <si>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</si>
  <si>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</si>
  <si>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</si>
  <si>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</si>
  <si>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</si>
  <si>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</si>
  <si>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</si>
  <si>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</si>
  <si>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</si>
  <si>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</si>
  <si>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</si>
  <si>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</si>
  <si>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</si>
  <si>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</si>
  <si>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</si>
  <si>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</si>
  <si>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</si>
  <si>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</si>
  <si>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</si>
  <si>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</si>
  <si>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</si>
  <si>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</si>
  <si>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</si>
  <si>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</si>
  <si>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</si>
  <si>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</si>
  <si>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</si>
  <si>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</si>
  <si>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</si>
  <si>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</si>
  <si>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</si>
  <si>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</si>
  <si>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</si>
  <si>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</si>
  <si>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</si>
  <si>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</si>
  <si>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</si>
  <si>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</si>
  <si>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</si>
  <si>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</si>
  <si>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</si>
  <si>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</si>
  <si>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</si>
  <si>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</si>
  <si>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</si>
  <si>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</si>
  <si>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</si>
  <si>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</si>
  <si>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</si>
  <si>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</si>
  <si>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</si>
  <si>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</si>
  <si>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</si>
  <si>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</si>
  <si>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</si>
  <si>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</si>
  <si>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</si>
  <si>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</si>
  <si>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</si>
  <si>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</si>
  <si>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</si>
  <si>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</si>
  <si>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</si>
  <si>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</si>
  <si>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</si>
  <si>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</si>
  <si>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</si>
  <si>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</si>
  <si>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</si>
  <si>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</si>
  <si>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</si>
  <si>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</si>
  <si>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</si>
  <si>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</si>
  <si>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</si>
  <si>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</si>
  <si>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</si>
  <si>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</si>
  <si>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</si>
  <si>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</si>
  <si>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</si>
  <si>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</si>
  <si>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</si>
  <si>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</si>
  <si>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</si>
  <si>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</si>
  <si>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</si>
  <si>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</si>
  <si>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</si>
  <si>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</si>
  <si>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</si>
  <si>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</si>
  <si>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</si>
  <si>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</si>
  <si>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</si>
  <si>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</si>
  <si>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</si>
  <si>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</si>
  <si>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</si>
  <si>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</si>
  <si>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</si>
  <si>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</si>
  <si>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</si>
  <si>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</si>
  <si>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</si>
  <si>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</si>
  <si>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</si>
  <si>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</si>
  <si>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</si>
  <si>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</si>
  <si>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</si>
  <si>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</si>
  <si>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</si>
  <si>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</si>
  <si>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</si>
  <si>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</si>
  <si>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</si>
  <si>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</si>
  <si>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</si>
  <si>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</si>
  <si>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</si>
  <si>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</si>
  <si>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</si>
  <si>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</si>
  <si>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</si>
  <si>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</si>
  <si>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</si>
  <si>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</si>
  <si>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</si>
  <si>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</si>
  <si>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</si>
  <si>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</si>
  <si>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</si>
  <si>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</si>
  <si>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</si>
  <si>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</si>
  <si>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</si>
  <si>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</si>
  <si>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</si>
  <si>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</si>
  <si>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</si>
  <si>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</si>
  <si>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</si>
  <si>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</si>
  <si>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</si>
  <si>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</si>
  <si>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</si>
  <si>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</si>
  <si>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</si>
  <si>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</si>
  <si>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</si>
  <si>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</si>
  <si>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</si>
  <si>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</si>
  <si>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</si>
  <si>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</si>
  <si>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</si>
  <si>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</si>
  <si>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</si>
  <si>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</si>
  <si>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</si>
  <si>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</si>
  <si>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</si>
  <si>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</si>
  <si>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</si>
  <si>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</si>
  <si>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</si>
  <si>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</si>
  <si>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</si>
  <si>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</si>
  <si>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</si>
  <si>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</si>
  <si>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</si>
  <si>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</si>
  <si>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</si>
  <si>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</si>
  <si>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</si>
  <si>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</si>
  <si>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</si>
  <si>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</si>
  <si>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</si>
  <si>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</si>
  <si>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</si>
  <si>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</si>
  <si>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</si>
  <si>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</si>
  <si>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</si>
  <si>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</si>
  <si>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</si>
  <si>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</si>
  <si>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</si>
  <si>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</si>
  <si>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</si>
  <si>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</si>
  <si>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</si>
  <si>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</si>
  <si>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</si>
  <si>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</si>
  <si>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</si>
  <si>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</si>
  <si>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</si>
  <si>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</si>
  <si>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</si>
  <si>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</si>
  <si>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</si>
  <si>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</si>
  <si>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</si>
  <si>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</si>
  <si>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</si>
  <si>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</si>
  <si>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</si>
  <si>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</si>
  <si>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</si>
  <si>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</si>
  <si>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</si>
  <si>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</si>
  <si>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</si>
  <si>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</si>
  <si>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</si>
  <si>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</si>
  <si>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</si>
  <si>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</si>
  <si>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</si>
  <si>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</si>
  <si>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</si>
  <si>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</si>
  <si>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</si>
  <si>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</si>
  <si>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</si>
  <si>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</si>
  <si>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</si>
  <si>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</si>
  <si>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</si>
  <si>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</si>
  <si>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</si>
  <si>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</si>
  <si>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</si>
  <si>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</si>
  <si>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</si>
  <si>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</si>
  <si>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</si>
  <si>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</si>
  <si>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</si>
  <si>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</si>
  <si>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</si>
  <si>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</si>
  <si>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</si>
  <si>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</si>
  <si>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</si>
  <si>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</si>
  <si>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</si>
  <si>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</si>
  <si>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</si>
  <si>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</si>
  <si>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</si>
  <si>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</si>
  <si>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</si>
  <si>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</si>
  <si>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</si>
  <si>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</si>
  <si>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</si>
  <si>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</si>
  <si>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</si>
  <si>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</si>
  <si>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</si>
  <si>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</si>
  <si>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</si>
  <si>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</si>
  <si>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</si>
  <si>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</si>
  <si>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</si>
  <si>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</si>
  <si>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</si>
  <si>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</si>
  <si>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</si>
  <si>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</si>
  <si>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</si>
  <si>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</si>
  <si>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</si>
  <si>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</si>
  <si>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</si>
  <si>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</si>
  <si>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</si>
  <si>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</si>
  <si>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</si>
  <si>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</si>
  <si>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</si>
  <si>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</si>
  <si>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</si>
  <si>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</si>
  <si>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</si>
  <si>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</si>
  <si>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</si>
  <si>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</si>
  <si>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</si>
  <si>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</si>
  <si>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</si>
  <si>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</si>
  <si>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</si>
  <si>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</si>
  <si>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</si>
  <si>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</si>
  <si>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</si>
  <si>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</si>
  <si>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</si>
  <si>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</si>
  <si>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</si>
  <si>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</si>
  <si>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</si>
  <si>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</si>
  <si>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</si>
  <si>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</si>
  <si>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</si>
  <si>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</si>
  <si>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</si>
  <si>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</si>
  <si>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</si>
  <si>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</si>
  <si>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</si>
  <si>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</si>
  <si>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</si>
  <si>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</si>
  <si>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</si>
  <si>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</si>
  <si>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</si>
  <si>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</si>
  <si>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</si>
  <si>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</si>
  <si>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</si>
  <si>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</si>
  <si>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</si>
  <si>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</si>
  <si>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</si>
  <si>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</si>
  <si>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</si>
  <si>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</si>
  <si>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</si>
  <si>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</si>
  <si>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</si>
  <si>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</si>
  <si>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</si>
  <si>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</si>
  <si>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</si>
  <si>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</si>
  <si>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</si>
  <si>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</si>
  <si>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</si>
  <si>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</si>
  <si>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</si>
  <si>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</si>
  <si>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</si>
  <si>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</si>
  <si>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</si>
  <si>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</si>
  <si>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</si>
  <si>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</si>
  <si>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</si>
  <si>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</si>
  <si>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</si>
  <si>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</si>
  <si>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</si>
  <si>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</si>
  <si>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</si>
  <si>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</si>
  <si>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</si>
  <si>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</si>
  <si>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</si>
  <si>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</si>
  <si>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</si>
  <si>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</si>
  <si>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</si>
  <si>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</si>
  <si>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</si>
  <si>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</si>
  <si>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</si>
  <si>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</si>
  <si>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</si>
  <si>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</si>
  <si>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</si>
  <si>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</si>
  <si>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</si>
  <si>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</si>
  <si>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</si>
  <si>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</si>
  <si>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</si>
  <si>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</si>
  <si>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</si>
  <si>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</si>
  <si>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</si>
  <si>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</si>
  <si>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</si>
  <si>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</si>
  <si>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</si>
  <si>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</si>
  <si>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</si>
  <si>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</si>
  <si>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</si>
  <si>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</si>
  <si>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</si>
  <si>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</si>
  <si>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</si>
  <si>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</si>
  <si>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</si>
  <si>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</si>
  <si>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</si>
  <si>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</si>
  <si>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</si>
  <si>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</si>
  <si>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</si>
  <si>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</si>
  <si>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</si>
  <si>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</si>
  <si>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</si>
  <si>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</si>
  <si>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</si>
  <si>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</si>
  <si>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</si>
  <si>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</si>
  <si>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</si>
  <si>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</si>
  <si>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</si>
  <si>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</si>
  <si>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</si>
  <si>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</si>
  <si>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</si>
  <si>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</si>
  <si>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</si>
  <si>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</si>
  <si>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</si>
  <si>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</si>
  <si>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</si>
  <si>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</si>
  <si>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</si>
  <si>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</si>
  <si>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</si>
  <si>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</si>
  <si>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</si>
  <si>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</si>
  <si>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</si>
  <si>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</si>
  <si>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</si>
  <si>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</si>
  <si>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</si>
  <si>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</si>
  <si>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</si>
  <si>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</si>
  <si>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</si>
  <si>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</si>
  <si>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</si>
  <si>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</si>
  <si>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</si>
  <si>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</si>
  <si>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</si>
  <si>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</si>
  <si>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</si>
  <si>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</si>
  <si>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</si>
  <si>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</si>
  <si>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</si>
  <si>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</si>
  <si>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</si>
  <si>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</si>
  <si>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</si>
  <si>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</si>
  <si>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</si>
  <si>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</si>
  <si>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</si>
  <si>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</si>
  <si>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</si>
  <si>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</si>
  <si>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</si>
  <si>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</si>
  <si>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</si>
  <si>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</si>
  <si>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</si>
  <si>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</si>
  <si>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</si>
  <si>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</si>
  <si>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</si>
  <si>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</si>
  <si>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</si>
  <si>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</si>
  <si>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</si>
  <si>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</si>
  <si>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</si>
  <si>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</si>
  <si>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</si>
  <si>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</si>
  <si>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</si>
  <si>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</si>
  <si>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</si>
  <si>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</si>
  <si>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</si>
  <si>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</si>
  <si>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</si>
  <si>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</si>
  <si>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</si>
  <si>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</si>
  <si>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</si>
  <si>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</si>
  <si>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</si>
  <si>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</si>
  <si>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</si>
  <si>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</si>
  <si>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</si>
  <si>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</si>
  <si>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</si>
  <si>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</si>
  <si>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</si>
  <si>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</si>
  <si>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</si>
  <si>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</si>
  <si>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</si>
  <si>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</si>
  <si>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</si>
  <si>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</si>
  <si>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</si>
  <si>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</si>
  <si>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</si>
  <si>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</si>
  <si>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</si>
  <si>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</si>
  <si>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</si>
  <si>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</si>
  <si>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</si>
  <si>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</si>
  <si>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</si>
  <si>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</si>
  <si>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</si>
  <si>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</si>
  <si>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</si>
  <si>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</si>
  <si>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</si>
  <si>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</si>
  <si>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</si>
  <si>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</si>
  <si>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</si>
  <si>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</si>
  <si>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</si>
  <si>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</si>
  <si>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</si>
  <si>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</si>
  <si>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</si>
  <si>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</si>
  <si>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</si>
  <si>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</si>
  <si>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</si>
  <si>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</si>
  <si>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</si>
  <si>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</si>
  <si>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</si>
  <si>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</si>
  <si>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</si>
  <si>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</si>
  <si>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</si>
  <si>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</si>
  <si>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</si>
  <si>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</si>
  <si>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</si>
  <si>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</si>
  <si>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</si>
  <si>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</si>
  <si>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</si>
  <si>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</si>
  <si>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</si>
  <si>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</si>
  <si>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</si>
  <si>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</si>
  <si>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</si>
  <si>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</si>
  <si>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</si>
  <si>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</si>
  <si>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</si>
  <si>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</si>
  <si>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</si>
  <si>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</si>
  <si>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</si>
  <si>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</si>
  <si>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</si>
  <si>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</si>
  <si>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</si>
  <si>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</si>
  <si>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</si>
  <si>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</si>
  <si>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</si>
  <si>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</si>
  <si>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</si>
  <si>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</si>
  <si>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</si>
  <si>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</si>
  <si>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</si>
  <si>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</si>
  <si>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</si>
  <si>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</si>
  <si>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</si>
  <si>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</si>
  <si>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</si>
  <si>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</si>
  <si>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</si>
  <si>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</si>
  <si>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</si>
  <si>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</si>
  <si>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</si>
  <si>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</si>
  <si>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</si>
  <si>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</si>
  <si>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</si>
  <si>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</si>
  <si>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</si>
  <si>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</si>
  <si>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</si>
  <si>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</si>
  <si>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</si>
  <si>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</si>
  <si>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</si>
  <si>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</si>
  <si>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</si>
  <si>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</si>
  <si>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</si>
  <si>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</si>
  <si>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</si>
  <si>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</si>
  <si>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</si>
  <si>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</si>
  <si>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</si>
  <si>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</si>
  <si>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</si>
  <si>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</si>
  <si>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</si>
  <si>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</si>
  <si>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</si>
  <si>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</si>
  <si>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</si>
  <si>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</si>
  <si>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</si>
  <si>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</si>
  <si>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</si>
  <si>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</si>
  <si>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</si>
  <si>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</si>
  <si>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</si>
  <si>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</si>
  <si>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</si>
  <si>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</si>
  <si>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</si>
  <si>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</si>
  <si>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</si>
  <si>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</si>
  <si>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</si>
  <si>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</si>
  <si>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</si>
  <si>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</si>
  <si>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</si>
  <si>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</si>
  <si>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</si>
  <si>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</si>
  <si>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</si>
  <si>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</si>
  <si>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</si>
  <si>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</si>
  <si>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</si>
  <si>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</si>
  <si>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</si>
  <si>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</si>
  <si>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</si>
  <si>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</si>
  <si>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</si>
  <si>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</si>
  <si>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</si>
  <si>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</si>
  <si>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</si>
  <si>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</si>
  <si>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</si>
  <si>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</si>
  <si>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</si>
  <si>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</si>
  <si>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</si>
  <si>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</si>
  <si>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</si>
  <si>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</si>
  <si>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</si>
  <si>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</si>
  <si>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</si>
  <si>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</si>
  <si>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</si>
  <si>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</si>
  <si>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</si>
  <si>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</si>
  <si>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</si>
  <si>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</si>
  <si>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</si>
  <si>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</si>
  <si>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</si>
  <si>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</si>
  <si>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</si>
  <si>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</si>
  <si>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</si>
  <si>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</si>
  <si>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</si>
  <si>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</si>
  <si>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</si>
  <si>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</si>
  <si>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</si>
  <si>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</si>
  <si>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</si>
  <si>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</si>
  <si>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</si>
  <si>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</si>
  <si>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</si>
  <si>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</si>
  <si>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</si>
  <si>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</si>
  <si>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</si>
  <si>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</si>
  <si>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</si>
  <si>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</si>
  <si>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</si>
  <si>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</si>
  <si>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</si>
  <si>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</si>
  <si>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</si>
  <si>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</si>
  <si>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</si>
  <si>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</si>
  <si>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</si>
  <si>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</si>
  <si>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</si>
  <si>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</si>
  <si>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</si>
  <si>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</si>
  <si>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</si>
  <si>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</si>
  <si>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</si>
  <si>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</si>
  <si>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</si>
  <si>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</si>
  <si>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</si>
  <si>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</si>
  <si>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</si>
  <si>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</si>
  <si>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</si>
  <si>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</si>
  <si>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</si>
  <si>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</si>
  <si>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</si>
  <si>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</si>
  <si>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</si>
  <si>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</si>
  <si>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</si>
  <si>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</si>
  <si>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</si>
  <si>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</si>
  <si>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</si>
  <si>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</si>
  <si>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</si>
  <si>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</si>
  <si>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</si>
  <si>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</si>
  <si>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</si>
  <si>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</si>
  <si>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</si>
  <si>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</si>
  <si>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</si>
  <si>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</si>
  <si>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</si>
  <si>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</si>
  <si>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</si>
  <si>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</si>
  <si>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</si>
  <si>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</si>
  <si>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</si>
  <si>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</si>
  <si>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</si>
  <si>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</si>
  <si>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</si>
  <si>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</si>
  <si>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</si>
  <si>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</si>
  <si>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</si>
  <si>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</si>
  <si>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</si>
  <si>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</si>
  <si>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</si>
  <si>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</si>
  <si>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</si>
  <si>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</si>
  <si>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</si>
  <si>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</si>
  <si>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</si>
  <si>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</si>
  <si>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</si>
  <si>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</si>
  <si>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</si>
  <si>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</si>
  <si>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</si>
  <si>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</si>
  <si>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</si>
  <si>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</si>
  <si>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</si>
  <si>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</si>
  <si>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</si>
  <si>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</si>
  <si>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</si>
  <si>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</si>
  <si>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</si>
  <si>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</si>
  <si>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</si>
  <si>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</si>
  <si>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</si>
  <si>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</si>
  <si>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</si>
  <si>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</si>
  <si>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</si>
  <si>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</si>
  <si>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</si>
  <si>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</si>
  <si>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</si>
  <si>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</si>
  <si>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</si>
  <si>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</si>
  <si>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</si>
  <si>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</si>
  <si>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</si>
  <si>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</si>
  <si>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</si>
  <si>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</si>
  <si>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</si>
  <si>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</si>
  <si>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</si>
  <si>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</si>
  <si>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</si>
  <si>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</si>
  <si>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</si>
  <si>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</si>
  <si>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</si>
  <si>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</si>
  <si>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</si>
  <si>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</si>
  <si>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</si>
  <si>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</si>
  <si>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</si>
  <si>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</si>
  <si>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</si>
  <si>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</si>
  <si>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</si>
  <si>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</si>
  <si>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</si>
  <si>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</si>
  <si>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</si>
  <si>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</si>
  <si>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</si>
  <si>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</si>
  <si>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</si>
  <si>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</si>
  <si>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</si>
  <si>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</si>
  <si>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</si>
  <si>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</si>
  <si>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</si>
  <si>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</si>
  <si>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</si>
  <si>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</si>
  <si>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</si>
  <si>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</si>
  <si>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</si>
  <si>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</si>
  <si>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</si>
  <si>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</si>
  <si>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</si>
  <si>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</si>
  <si>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</si>
  <si>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</si>
  <si>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</si>
  <si>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</si>
  <si>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</si>
  <si>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</si>
  <si>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</si>
  <si>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</si>
  <si>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</si>
  <si>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</si>
  <si>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</si>
  <si>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</si>
  <si>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</si>
  <si>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</si>
  <si>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</si>
  <si>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</si>
  <si>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</si>
  <si>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</si>
  <si>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</si>
  <si>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</si>
  <si>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</si>
  <si>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</si>
  <si>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</si>
  <si>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</si>
  <si>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</si>
  <si>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</si>
  <si>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</si>
  <si>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</si>
  <si>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</si>
  <si>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</si>
  <si>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</si>
  <si>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</si>
  <si>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</si>
  <si>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</si>
  <si>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</si>
  <si>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</si>
  <si>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</si>
  <si>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</si>
  <si>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</si>
  <si>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</si>
  <si>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</si>
  <si>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</si>
  <si>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</si>
  <si>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</si>
  <si>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</si>
  <si>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</si>
  <si>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</si>
  <si>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</si>
  <si>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</si>
  <si>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</si>
  <si>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</si>
  <si>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</si>
  <si>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</si>
  <si>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</si>
  <si>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</si>
  <si>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</si>
  <si>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</si>
  <si>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</si>
  <si>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</si>
  <si>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</si>
  <si>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</si>
  <si>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</si>
  <si>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</si>
  <si>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</si>
  <si>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</si>
  <si>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</si>
  <si>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</si>
  <si>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</si>
  <si>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</si>
  <si>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</si>
  <si>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</si>
  <si>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</si>
  <si>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</si>
  <si>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</si>
  <si>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</si>
  <si>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</si>
  <si>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</si>
  <si>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</si>
  <si>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</si>
  <si>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</si>
  <si>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</si>
  <si>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</si>
  <si>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</si>
  <si>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</si>
  <si>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</si>
  <si>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</si>
  <si>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</si>
  <si>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</si>
  <si>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</si>
  <si>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</si>
  <si>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</si>
  <si>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</si>
  <si>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</si>
  <si>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</si>
  <si>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</si>
  <si>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</si>
  <si>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</si>
  <si>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</si>
  <si>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</si>
  <si>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</si>
  <si>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</si>
  <si>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</si>
  <si>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</si>
  <si>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</si>
  <si>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</si>
  <si>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</si>
  <si>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</si>
  <si>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</si>
  <si>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</si>
  <si>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</si>
  <si>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</si>
  <si>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</si>
  <si>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</si>
  <si>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</si>
  <si>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</si>
  <si>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</si>
  <si>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</si>
  <si>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</si>
  <si>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</si>
  <si>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</si>
  <si>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</si>
  <si>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</si>
  <si>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</si>
  <si>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</si>
  <si>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</si>
  <si>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</si>
  <si>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</si>
  <si>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</si>
  <si>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</si>
  <si>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</si>
  <si>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</si>
  <si>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</si>
  <si>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</si>
  <si>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</si>
  <si>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</si>
  <si>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</si>
  <si>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</si>
  <si>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</si>
  <si>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</si>
  <si>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</si>
  <si>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</si>
  <si>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</si>
  <si>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</si>
  <si>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</si>
  <si>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</si>
  <si>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</si>
  <si>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</si>
  <si>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</si>
  <si>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</si>
  <si>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</si>
  <si>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</si>
  <si>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</si>
  <si>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</si>
  <si>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</si>
  <si>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</si>
  <si>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</si>
  <si>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</si>
  <si>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</si>
  <si>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</si>
  <si>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</si>
  <si>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</si>
  <si>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</si>
  <si>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</si>
  <si>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</si>
  <si>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</si>
  <si>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</si>
  <si>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</si>
  <si>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</si>
  <si>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</si>
  <si>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</si>
  <si>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</si>
  <si>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</si>
  <si>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</si>
  <si>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</si>
  <si>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</si>
  <si>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</si>
  <si>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</si>
  <si>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</si>
  <si>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</si>
  <si>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</si>
  <si>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</si>
  <si>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</si>
  <si>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</si>
  <si>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</si>
  <si>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</si>
  <si>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</si>
  <si>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</si>
  <si>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</si>
  <si>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</si>
  <si>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</si>
  <si>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</si>
  <si>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</si>
  <si>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</si>
  <si>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</si>
  <si>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</si>
  <si>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</si>
  <si>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</si>
  <si>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</si>
  <si>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</si>
  <si>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</si>
  <si>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</si>
  <si>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</si>
  <si>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</si>
  <si>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</si>
  <si>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</si>
  <si>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</si>
  <si>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</si>
  <si>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</si>
  <si>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</si>
  <si>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</si>
  <si>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</si>
  <si>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</si>
  <si>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</si>
  <si>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</si>
  <si>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</si>
  <si>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</si>
  <si>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</si>
  <si>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</si>
  <si>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</si>
  <si>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</si>
  <si>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</si>
  <si>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</si>
  <si>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</si>
  <si>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</si>
  <si>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</si>
  <si>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</si>
  <si>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</si>
  <si>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</si>
  <si>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</si>
  <si>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</si>
  <si>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</si>
  <si>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</si>
  <si>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</si>
  <si>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</si>
  <si>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</si>
  <si>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</si>
  <si>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</si>
  <si>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</si>
  <si>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</si>
  <si>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</si>
  <si>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</si>
  <si>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</si>
  <si>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</si>
  <si>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</si>
  <si>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</si>
  <si>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</si>
  <si>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</si>
  <si>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</si>
  <si>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</si>
  <si>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</si>
  <si>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</si>
  <si>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</si>
  <si>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</si>
  <si>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</si>
  <si>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</si>
  <si>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</si>
  <si>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</si>
  <si>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</si>
  <si>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</si>
  <si>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</si>
  <si>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</si>
  <si>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</si>
  <si>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</si>
  <si>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</si>
  <si>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</si>
  <si>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</si>
  <si>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</si>
  <si>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</si>
  <si>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</si>
  <si>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</si>
  <si>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</si>
  <si>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</si>
  <si>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</si>
  <si>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</si>
  <si>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</si>
  <si>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</si>
  <si>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</si>
  <si>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</si>
  <si>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</si>
  <si>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</si>
  <si>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</si>
  <si>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</si>
  <si>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</si>
  <si>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</si>
  <si>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</si>
  <si>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</si>
  <si>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</si>
  <si>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</si>
  <si>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</si>
  <si>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</si>
  <si>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</si>
  <si>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</si>
  <si>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</si>
  <si>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</si>
  <si>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</si>
  <si>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</si>
  <si>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</si>
  <si>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</si>
  <si>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</si>
  <si>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</si>
  <si>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</si>
  <si>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</si>
  <si>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</si>
  <si>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</si>
  <si>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</si>
  <si>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</si>
  <si>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</si>
  <si>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</si>
  <si>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</si>
  <si>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</si>
  <si>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</si>
  <si>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</si>
  <si>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</si>
  <si>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</si>
  <si>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</si>
  <si>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</si>
  <si>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</si>
  <si>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</si>
  <si>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</si>
  <si>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</si>
  <si>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</si>
  <si>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</si>
  <si>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</si>
  <si>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</si>
  <si>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</si>
  <si>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</si>
  <si>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</si>
  <si>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</si>
  <si>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</si>
  <si>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</si>
  <si>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</si>
  <si>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</si>
  <si>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</si>
  <si>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</si>
  <si>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</si>
  <si>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</si>
  <si>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</si>
  <si>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</si>
  <si>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</si>
  <si>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</si>
  <si>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</si>
  <si>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</si>
  <si>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</si>
  <si>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</si>
  <si>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</si>
  <si>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</si>
  <si>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</si>
  <si>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</si>
  <si>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</si>
  <si>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</si>
  <si>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</si>
  <si>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</si>
  <si>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</si>
  <si>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</si>
  <si>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</si>
  <si>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</si>
  <si>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</si>
  <si>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</si>
  <si>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</si>
  <si>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</si>
  <si>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</si>
  <si>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</si>
  <si>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</si>
  <si>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</si>
  <si>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</si>
  <si>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</si>
  <si>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</si>
  <si>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</si>
  <si>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</si>
  <si>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</si>
  <si>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</si>
  <si>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</si>
  <si>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</si>
  <si>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</si>
  <si>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</si>
  <si>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</si>
  <si>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</si>
  <si>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</si>
  <si>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</si>
  <si>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</si>
  <si>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</si>
  <si>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</si>
  <si>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</si>
  <si>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</si>
  <si>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</si>
  <si>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</si>
  <si>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</si>
  <si>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</si>
  <si>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</si>
  <si>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</si>
  <si>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</si>
  <si>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</si>
  <si>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</si>
  <si>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</si>
  <si>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</si>
  <si>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</si>
  <si>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</si>
  <si>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</si>
  <si>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</si>
  <si>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</si>
  <si>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</si>
  <si>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</si>
  <si>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</si>
  <si>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</si>
  <si>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</si>
  <si>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</si>
  <si>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</si>
  <si>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</si>
  <si>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</si>
  <si>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</si>
  <si>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</si>
  <si>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</si>
  <si>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</si>
  <si>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</si>
  <si>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</si>
  <si>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</si>
  <si>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</si>
  <si>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</si>
  <si>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</si>
  <si>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</si>
  <si>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</si>
  <si>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</si>
  <si>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</si>
  <si>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</si>
  <si>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</si>
  <si>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</si>
  <si>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</si>
  <si>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</si>
  <si>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</si>
  <si>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</si>
  <si>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</si>
  <si>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</si>
  <si>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</si>
  <si>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</si>
  <si>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</si>
  <si>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</si>
  <si>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</si>
  <si>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</si>
  <si>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</si>
  <si>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</si>
  <si>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</si>
  <si>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</si>
  <si>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</si>
  <si>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</si>
  <si>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</si>
  <si>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</si>
  <si>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</si>
  <si>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</si>
  <si>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</si>
  <si>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</si>
  <si>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</si>
  <si>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</si>
  <si>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</si>
  <si>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</si>
  <si>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</si>
  <si>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</si>
  <si>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</si>
  <si>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</si>
  <si>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</si>
  <si>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</si>
  <si>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</si>
  <si>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</si>
  <si>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</si>
  <si>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</si>
  <si>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</si>
  <si>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</si>
  <si>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</si>
  <si>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</si>
  <si>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</si>
  <si>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</si>
  <si>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</si>
  <si>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</si>
  <si>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</si>
  <si>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</si>
  <si>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</si>
  <si>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</si>
  <si>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</si>
  <si>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</si>
  <si>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</si>
  <si>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</si>
  <si>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</si>
  <si>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</si>
  <si>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</si>
  <si>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</si>
  <si>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</si>
  <si>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</si>
  <si>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</si>
  <si>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</si>
  <si>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</si>
  <si>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</si>
  <si>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</si>
  <si>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</si>
  <si>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</si>
  <si>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</si>
  <si>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</si>
  <si>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</si>
  <si>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</si>
  <si>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</si>
  <si>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</si>
  <si>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</si>
  <si>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</si>
  <si>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</si>
  <si>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</si>
  <si>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</si>
  <si>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</si>
  <si>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</si>
  <si>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</si>
  <si>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</si>
  <si>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</si>
  <si>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</si>
  <si>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</si>
  <si>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</si>
  <si>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</si>
  <si>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</si>
  <si>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</si>
  <si>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</si>
  <si>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</si>
  <si>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</si>
  <si>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</si>
  <si>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</si>
  <si>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</si>
  <si>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</si>
  <si>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</si>
  <si>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</si>
  <si>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</si>
  <si>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</si>
  <si>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</si>
  <si>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</si>
  <si>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</si>
  <si>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</si>
  <si>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</si>
  <si>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</si>
  <si>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</si>
  <si>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</si>
  <si>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</si>
  <si>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</si>
  <si>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</si>
  <si>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</si>
  <si>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</si>
  <si>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</si>
  <si>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</si>
  <si>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</si>
  <si>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</si>
  <si>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</si>
  <si>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</si>
  <si>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</si>
  <si>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</si>
  <si>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</si>
  <si>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</si>
  <si>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</si>
  <si>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</si>
  <si>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</si>
  <si>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</si>
  <si>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</si>
  <si>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</si>
  <si>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</si>
  <si>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</si>
  <si>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</si>
  <si>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</si>
  <si>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</si>
  <si>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</si>
  <si>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</si>
  <si>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</si>
  <si>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</si>
  <si>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</si>
  <si>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</si>
  <si>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</si>
  <si>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</si>
  <si>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</si>
  <si>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</si>
  <si>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</si>
  <si>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</si>
  <si>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</si>
  <si>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</si>
  <si>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</si>
  <si>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</si>
  <si>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</si>
  <si>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</si>
  <si>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</si>
  <si>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</si>
  <si>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</si>
  <si>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</si>
  <si>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</si>
  <si>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</si>
  <si>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</si>
  <si>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</si>
  <si>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</si>
  <si>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</si>
  <si>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</si>
  <si>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</si>
  <si>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</si>
  <si>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</si>
  <si>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</si>
  <si>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</si>
  <si>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</si>
  <si>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</si>
  <si>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</si>
  <si>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</si>
  <si>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</si>
  <si>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</si>
  <si>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</si>
  <si>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</si>
  <si>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</si>
  <si>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</si>
  <si>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</si>
  <si>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</si>
  <si>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</si>
  <si>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</si>
  <si>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</si>
  <si>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</si>
  <si>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</si>
  <si>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</si>
  <si>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</si>
  <si>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</si>
  <si>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</si>
  <si>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</si>
  <si>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</si>
  <si>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</si>
  <si>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</si>
  <si>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</si>
  <si>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</si>
  <si>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</si>
  <si>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</si>
  <si>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</si>
  <si>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</si>
  <si>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</si>
  <si>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</si>
  <si>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</si>
  <si>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</si>
  <si>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</si>
  <si>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</si>
  <si>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</si>
  <si>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</si>
  <si>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</si>
  <si>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</si>
  <si>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</si>
  <si>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</si>
  <si>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</si>
  <si>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</si>
  <si>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</si>
  <si>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</si>
  <si>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</si>
  <si>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</si>
  <si>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</si>
  <si>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</si>
  <si>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</si>
  <si>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</si>
  <si>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</si>
  <si>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</si>
  <si>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</si>
  <si>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</si>
  <si>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</si>
  <si>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</si>
  <si>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</si>
  <si>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</si>
  <si>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</si>
  <si>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</si>
  <si>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</si>
  <si>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</si>
  <si>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</si>
  <si>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</si>
  <si>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</si>
  <si>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</si>
  <si>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</si>
  <si>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</si>
  <si>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</si>
  <si>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</si>
  <si>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</si>
  <si>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</si>
  <si>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</si>
  <si>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</si>
  <si>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</si>
  <si>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</si>
  <si>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</si>
  <si>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</si>
  <si>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</si>
  <si>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</si>
  <si>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</si>
  <si>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</si>
  <si>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</si>
  <si>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</si>
  <si>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</si>
  <si>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</si>
  <si>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</si>
  <si>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</si>
  <si>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</si>
  <si>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</si>
  <si>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</si>
  <si>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</si>
  <si>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</si>
  <si>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</si>
  <si>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</si>
  <si>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</si>
  <si>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</si>
  <si>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</si>
  <si>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</si>
  <si>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</si>
  <si>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</si>
  <si>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</si>
  <si>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</si>
  <si>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</si>
  <si>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</si>
  <si>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</si>
  <si>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</si>
  <si>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</si>
  <si>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</si>
  <si>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</si>
  <si>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</si>
  <si>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</si>
  <si>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</si>
  <si>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</si>
  <si>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</si>
  <si>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</si>
  <si>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</si>
  <si>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</si>
  <si>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</si>
  <si>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</si>
  <si>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</si>
  <si>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</si>
  <si>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</si>
  <si>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</si>
  <si>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</si>
  <si>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</si>
  <si>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</si>
  <si>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</si>
  <si>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</si>
  <si>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</si>
  <si>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</si>
  <si>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</si>
  <si>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</si>
  <si>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</si>
  <si>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</si>
  <si>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</si>
  <si>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</si>
  <si>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</si>
  <si>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</si>
  <si>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</si>
  <si>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</si>
  <si>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</si>
  <si>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</si>
  <si>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</si>
  <si>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</si>
  <si>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</si>
  <si>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</si>
  <si>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</si>
  <si>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</si>
  <si>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</si>
  <si>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</si>
  <si>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</si>
  <si>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</si>
  <si>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</si>
  <si>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</si>
  <si>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</si>
  <si>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</si>
  <si>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</si>
  <si>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</si>
  <si>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</si>
  <si>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</si>
  <si>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</si>
  <si>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</si>
  <si>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</si>
  <si>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</si>
  <si>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</si>
  <si>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</si>
  <si>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</si>
  <si>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</si>
  <si>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</si>
  <si>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</si>
  <si>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</si>
  <si>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</si>
  <si>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</si>
  <si>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</si>
  <si>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</si>
  <si>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</si>
  <si>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</si>
  <si>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</si>
  <si>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</si>
  <si>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</si>
  <si>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</si>
  <si>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</si>
  <si>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</si>
  <si>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</si>
  <si>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</si>
  <si>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</si>
  <si>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</si>
  <si>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</si>
  <si>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</si>
  <si>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</si>
  <si>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</si>
  <si>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</si>
  <si>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</si>
  <si>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</si>
  <si>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</si>
  <si>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</si>
  <si>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</si>
  <si>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</si>
  <si>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</si>
  <si>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</si>
  <si>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</si>
  <si>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</si>
  <si>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</si>
  <si>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</si>
  <si>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</si>
  <si>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</si>
  <si>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</si>
  <si>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</si>
  <si>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</si>
  <si>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</si>
  <si>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</si>
  <si>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</si>
  <si>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</si>
  <si>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</si>
  <si>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</si>
  <si>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</si>
  <si>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</si>
  <si>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</si>
  <si>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</si>
  <si>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</si>
  <si>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</si>
  <si>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</si>
  <si>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</si>
  <si>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</si>
  <si>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</si>
  <si>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</si>
  <si>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</si>
  <si>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</si>
  <si>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</si>
  <si>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</si>
  <si>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</si>
  <si>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</si>
  <si>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</si>
  <si>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</si>
  <si>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</si>
  <si>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</si>
  <si>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</si>
  <si>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</si>
  <si>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</si>
  <si>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</si>
  <si>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</si>
  <si>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</si>
  <si>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</si>
  <si>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</si>
  <si>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</si>
  <si>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</si>
  <si>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</si>
  <si>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</si>
  <si>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</si>
  <si>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</si>
  <si>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</si>
  <si>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</si>
  <si>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</si>
  <si>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</si>
  <si>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</si>
  <si>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</si>
  <si>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</si>
  <si>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</si>
  <si>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</si>
  <si>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</si>
  <si>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</si>
  <si>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</si>
  <si>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</si>
  <si>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</si>
  <si>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</si>
  <si>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</si>
  <si>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</si>
  <si>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</si>
  <si>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</si>
  <si>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</si>
  <si>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</si>
  <si>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</si>
  <si>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</si>
  <si>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</si>
  <si>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</si>
  <si>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</si>
  <si>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</si>
  <si>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</si>
  <si>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</si>
  <si>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</si>
  <si>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</si>
  <si>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</si>
  <si>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</si>
  <si>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</si>
  <si>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</si>
  <si>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</si>
  <si>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</si>
  <si>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</si>
  <si>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</si>
  <si>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</si>
  <si>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</si>
  <si>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</si>
  <si>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</si>
  <si>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</si>
  <si>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</si>
  <si>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</si>
  <si>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</si>
  <si>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</si>
  <si>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</si>
  <si>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</si>
  <si>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</si>
  <si>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</si>
  <si>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</si>
  <si>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</si>
  <si>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</si>
  <si>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</si>
  <si>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</si>
  <si>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</si>
  <si>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</si>
  <si>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</si>
  <si>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</si>
  <si>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</si>
  <si>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</si>
  <si>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</si>
  <si>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</si>
  <si>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</si>
  <si>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</si>
  <si>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</si>
  <si>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</si>
  <si>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</si>
  <si>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</si>
  <si>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</si>
  <si>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</si>
  <si>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</si>
  <si>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</si>
  <si>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</si>
  <si>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</si>
  <si>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</si>
  <si>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</si>
  <si>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</si>
  <si>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</si>
  <si>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</si>
  <si>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</si>
  <si>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</si>
  <si>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</si>
  <si>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</si>
  <si>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</si>
  <si>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</si>
  <si>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</si>
  <si>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</si>
  <si>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</si>
  <si>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</si>
  <si>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</si>
  <si>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</si>
  <si>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</si>
  <si>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</si>
  <si>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</si>
  <si>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</si>
  <si>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</si>
  <si>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</si>
  <si>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</si>
  <si>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</si>
  <si>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</si>
  <si>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</si>
  <si>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</si>
  <si>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</si>
  <si>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</si>
  <si>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</si>
  <si>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</si>
  <si>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</si>
  <si>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</si>
  <si>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</si>
  <si>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</si>
  <si>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</si>
  <si>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</si>
  <si>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</si>
  <si>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</si>
  <si>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</si>
  <si>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</si>
  <si>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</si>
  <si>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</si>
  <si>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</si>
  <si>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</si>
  <si>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</si>
  <si>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</si>
  <si>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</si>
  <si>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</si>
  <si>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</si>
  <si>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</si>
  <si>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</si>
  <si>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</si>
  <si>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</si>
  <si>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</si>
  <si>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</si>
  <si>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</si>
  <si>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</si>
  <si>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</si>
  <si>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</si>
  <si>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</si>
  <si>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</si>
  <si>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</si>
  <si>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</si>
  <si>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</si>
  <si>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</si>
  <si>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</si>
  <si>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</si>
  <si>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</si>
  <si>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</si>
  <si>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</si>
  <si>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</si>
  <si>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</si>
  <si>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</si>
  <si>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</si>
  <si>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</si>
  <si>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</si>
  <si>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</si>
  <si>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</si>
  <si>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</si>
  <si>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</si>
  <si>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</si>
  <si>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</si>
  <si>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</si>
  <si>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</si>
  <si>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</si>
  <si>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</si>
  <si>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</si>
  <si>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</si>
  <si>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</si>
  <si>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</si>
  <si>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</si>
  <si>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</si>
  <si>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</si>
  <si>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</si>
  <si>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</si>
  <si>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</si>
  <si>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</si>
  <si>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</si>
  <si>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</si>
  <si>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</si>
  <si>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</si>
  <si>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</si>
  <si>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</si>
  <si>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</si>
  <si>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</si>
  <si>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</si>
  <si>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</si>
  <si>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</si>
  <si>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</si>
  <si>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</si>
  <si>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</si>
  <si>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</si>
  <si>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</si>
  <si>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</si>
  <si>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</si>
  <si>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</si>
  <si>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</si>
  <si>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</si>
  <si>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</si>
  <si>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</si>
  <si>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</si>
  <si>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</si>
  <si>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</si>
  <si>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</si>
  <si>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</si>
  <si>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</si>
  <si>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</si>
  <si>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</si>
  <si>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</si>
  <si>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</si>
  <si>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</si>
  <si>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</si>
  <si>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</si>
  <si>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</si>
  <si>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</si>
  <si>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</si>
  <si>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</si>
  <si>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</si>
  <si>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</si>
  <si>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</si>
  <si>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</si>
  <si>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</si>
  <si>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</si>
  <si>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</si>
  <si>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</si>
  <si>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</si>
  <si>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</si>
  <si>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</si>
  <si>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</si>
  <si>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</si>
  <si>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</si>
  <si>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</si>
  <si>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</si>
  <si>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</si>
  <si>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</si>
  <si>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</si>
  <si>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</si>
  <si>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</si>
  <si>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</si>
  <si>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</si>
  <si>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</si>
  <si>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</si>
  <si>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</si>
  <si>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</si>
  <si>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</si>
  <si>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</si>
  <si>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</si>
  <si>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</si>
  <si>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</si>
  <si>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</si>
  <si>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</si>
  <si>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</si>
  <si>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</si>
  <si>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</si>
  <si>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</si>
  <si>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</si>
  <si>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</si>
  <si>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</si>
  <si>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</si>
  <si>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</si>
  <si>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</si>
  <si>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</si>
  <si>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</si>
  <si>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</si>
  <si>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</si>
  <si>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</si>
  <si>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</si>
  <si>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</si>
  <si>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</si>
  <si>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</si>
  <si>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</si>
  <si>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</si>
  <si>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</si>
  <si>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</si>
  <si>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</si>
  <si>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</si>
  <si>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</si>
  <si>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</si>
  <si>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</si>
  <si>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</si>
  <si>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</si>
  <si>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</si>
  <si>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</si>
  <si>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</si>
  <si>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</si>
  <si>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</si>
  <si>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</si>
  <si>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</si>
  <si>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</si>
  <si>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</si>
  <si>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</si>
  <si>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</si>
  <si>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</si>
  <si>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</si>
  <si>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</si>
  <si>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</si>
  <si>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</si>
  <si>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</si>
  <si>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</si>
  <si>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</si>
  <si>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</si>
  <si>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</si>
  <si>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</si>
  <si>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</si>
  <si>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</si>
  <si>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</si>
  <si>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</si>
  <si>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</si>
  <si>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</si>
  <si>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</si>
  <si>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</si>
  <si>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</si>
  <si>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</si>
  <si>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</si>
  <si>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</si>
  <si>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</si>
  <si>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</si>
  <si>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</si>
  <si>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</si>
  <si>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</si>
  <si>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</si>
  <si>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</si>
  <si>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</si>
  <si>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</si>
  <si>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</si>
  <si>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</si>
  <si>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</si>
  <si>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</si>
  <si>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</si>
  <si>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</si>
  <si>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</si>
  <si>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</si>
  <si>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</si>
  <si>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</si>
  <si>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</si>
  <si>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</si>
  <si>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</si>
  <si>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</si>
  <si>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</si>
  <si>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</si>
  <si>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</si>
  <si>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</si>
  <si>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</si>
  <si>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</si>
  <si>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</si>
  <si>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</si>
  <si>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</si>
  <si>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</si>
  <si>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</si>
  <si>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</si>
  <si>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</si>
  <si>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</si>
  <si>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</si>
  <si>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</si>
  <si>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</si>
  <si>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</si>
  <si>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</si>
  <si>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</si>
  <si>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</si>
  <si>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</si>
  <si>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</si>
  <si>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</si>
  <si>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</si>
  <si>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</si>
  <si>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</si>
  <si>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</si>
  <si>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</si>
  <si>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</si>
  <si>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</si>
  <si>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</si>
  <si>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</si>
  <si>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</si>
  <si>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</si>
  <si>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</si>
  <si>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</si>
  <si>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</si>
  <si>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</si>
  <si>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</si>
  <si>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</si>
  <si>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</si>
  <si>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</si>
  <si>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</si>
  <si>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</si>
  <si>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</si>
  <si>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</si>
  <si>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</si>
  <si>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</si>
  <si>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</si>
  <si>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</si>
  <si>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</si>
  <si>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</si>
  <si>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</si>
  <si>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</si>
  <si>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</si>
  <si>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</si>
  <si>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</si>
  <si>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</si>
  <si>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</si>
  <si>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</si>
  <si>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</si>
  <si>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</si>
  <si>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</si>
  <si>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</si>
  <si>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</si>
  <si>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</si>
  <si>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</si>
  <si>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</si>
  <si>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</si>
  <si>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</si>
  <si>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</si>
  <si>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</si>
  <si>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</si>
  <si>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</si>
  <si>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</si>
  <si>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</si>
  <si>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</si>
  <si>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</si>
  <si>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</si>
  <si>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</si>
  <si>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</si>
  <si>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</si>
  <si>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</si>
  <si>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</si>
  <si>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</si>
  <si>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</si>
  <si>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</si>
  <si>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</si>
  <si>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</si>
  <si>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</si>
  <si>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</si>
  <si>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</si>
  <si>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</si>
  <si>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</si>
  <si>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</si>
  <si>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</si>
  <si>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</si>
  <si>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</si>
  <si>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</si>
  <si>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</si>
  <si>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</si>
  <si>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</si>
  <si>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</si>
  <si>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</si>
  <si>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</si>
  <si>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</si>
  <si>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</si>
  <si>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</si>
  <si>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</si>
  <si>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</si>
  <si>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</si>
  <si>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</si>
  <si>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</si>
  <si>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</si>
  <si>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</si>
  <si>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</si>
  <si>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</si>
  <si>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</si>
  <si>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</si>
  <si>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</si>
  <si>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</si>
  <si>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</si>
  <si>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</si>
  <si>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</si>
  <si>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</si>
  <si>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</si>
  <si>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</si>
  <si>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</si>
  <si>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</si>
  <si>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</si>
  <si>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</si>
  <si>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</si>
  <si>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</si>
  <si>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</si>
  <si>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</si>
  <si>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</si>
  <si>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</si>
  <si>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</si>
  <si>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</si>
  <si>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</si>
  <si>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</si>
  <si>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</si>
  <si>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</si>
  <si>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</si>
  <si>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</si>
  <si>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</si>
  <si>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</si>
  <si>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</si>
  <si>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</si>
  <si>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</si>
  <si>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</si>
  <si>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</si>
  <si>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</si>
  <si>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</si>
  <si>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</si>
  <si>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</si>
  <si>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</si>
  <si>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</si>
  <si>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</si>
  <si>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</si>
  <si>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</si>
  <si>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</si>
  <si>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</si>
  <si>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</si>
  <si>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</si>
  <si>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</si>
  <si>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</si>
  <si>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</si>
  <si>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</si>
  <si>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</si>
  <si>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</si>
  <si>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</si>
  <si>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</si>
  <si>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</si>
  <si>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</si>
  <si>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</si>
  <si>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</si>
  <si>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</si>
  <si>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</si>
  <si>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</si>
  <si>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</si>
  <si>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</si>
  <si>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</si>
  <si>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</si>
  <si>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</si>
  <si>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</si>
  <si>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</si>
  <si>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</si>
  <si>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</si>
  <si>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</si>
  <si>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</si>
  <si>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</si>
  <si>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</si>
  <si>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</si>
  <si>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</si>
  <si>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</si>
  <si>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</si>
  <si>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</si>
  <si>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</si>
  <si>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</si>
  <si>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</si>
  <si>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</si>
  <si>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</si>
  <si>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</si>
  <si>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</si>
  <si>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</si>
  <si>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</si>
  <si>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</si>
  <si>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</si>
  <si>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</si>
  <si>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</si>
  <si>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</si>
  <si>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</si>
  <si>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</si>
  <si>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</si>
  <si>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</si>
  <si>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</si>
  <si>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</si>
  <si>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</si>
  <si>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</si>
  <si>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</si>
  <si>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</si>
  <si>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</si>
  <si>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</si>
  <si>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</si>
  <si>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</si>
  <si>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</si>
  <si>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</si>
  <si>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</si>
  <si>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</si>
  <si>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</si>
  <si>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</si>
  <si>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</si>
  <si>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</si>
  <si>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</si>
  <si>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</si>
  <si>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</si>
  <si>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</si>
  <si>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</si>
  <si>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</si>
  <si>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</si>
  <si>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</si>
  <si>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</si>
  <si>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</si>
  <si>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</si>
  <si>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</si>
  <si>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</si>
  <si>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</si>
  <si>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</si>
  <si>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</si>
  <si>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</si>
  <si>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</si>
  <si>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</si>
  <si>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</si>
  <si>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</si>
  <si>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</si>
  <si>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</si>
  <si>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</si>
  <si>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</si>
  <si>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</si>
  <si>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</si>
  <si>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</si>
  <si>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</si>
  <si>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</si>
  <si>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</si>
  <si>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</si>
  <si>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</si>
  <si>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</si>
  <si>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</si>
  <si>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</si>
  <si>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</si>
  <si>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</si>
  <si>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</si>
  <si>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</si>
  <si>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</si>
  <si>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</si>
  <si>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</si>
  <si>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</si>
  <si>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</si>
  <si>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</si>
  <si>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</si>
  <si>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</si>
  <si>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</si>
  <si>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</si>
  <si>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</si>
  <si>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</si>
  <si>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</si>
  <si>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</si>
  <si>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</si>
  <si>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</si>
  <si>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</si>
  <si>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</si>
  <si>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</si>
  <si>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</si>
  <si>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</si>
  <si>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</si>
  <si>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</si>
  <si>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</si>
  <si>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</si>
  <si>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</si>
  <si>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</si>
  <si>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</si>
  <si>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</si>
  <si>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</si>
  <si>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</si>
  <si>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</si>
  <si>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</si>
  <si>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</si>
  <si>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</si>
  <si>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</si>
  <si>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</si>
  <si>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</si>
  <si>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</si>
  <si>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</si>
  <si>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</si>
  <si>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</si>
  <si>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</si>
  <si>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</si>
  <si>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</si>
  <si>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</si>
  <si>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</si>
  <si>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</si>
  <si>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</si>
  <si>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</si>
  <si>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</si>
  <si>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</si>
  <si>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</si>
  <si>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</si>
  <si>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</si>
  <si>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</si>
  <si>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</si>
  <si>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</si>
  <si>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</si>
  <si>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</si>
  <si>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</si>
  <si>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</si>
  <si>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</si>
  <si>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</si>
  <si>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</si>
  <si>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</si>
  <si>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</si>
  <si>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</si>
  <si>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</si>
  <si>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</si>
  <si>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</si>
  <si>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</si>
  <si>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</si>
  <si>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</si>
  <si>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</si>
  <si>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</si>
  <si>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</si>
  <si>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</si>
  <si>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</si>
  <si>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</si>
  <si>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</si>
  <si>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</si>
  <si>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</si>
  <si>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</si>
  <si>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</si>
  <si>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</si>
  <si>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</si>
  <si>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</si>
  <si>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</si>
  <si>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</si>
  <si>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</si>
  <si>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</si>
  <si>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</si>
  <si>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</si>
  <si>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</si>
  <si>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</si>
  <si>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</si>
  <si>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</si>
  <si>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</si>
  <si>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</si>
  <si>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</si>
  <si>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</si>
  <si>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</si>
  <si>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</si>
  <si>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</si>
  <si>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</si>
  <si>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</si>
  <si>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</si>
  <si>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</si>
  <si>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</si>
  <si>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</si>
  <si>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</si>
  <si>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</si>
  <si>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</si>
  <si>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</si>
  <si>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</si>
  <si>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</si>
  <si>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</si>
  <si>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</si>
  <si>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</si>
  <si>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</si>
  <si>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</si>
  <si>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</si>
  <si>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</si>
  <si>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</si>
  <si>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</si>
  <si>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</si>
  <si>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</si>
  <si>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</si>
  <si>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</si>
  <si>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</si>
  <si>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</si>
  <si>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</si>
  <si>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</si>
  <si>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</si>
  <si>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</si>
  <si>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</si>
  <si>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</si>
  <si>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</si>
  <si>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</si>
  <si>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</si>
  <si>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</si>
  <si>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</si>
  <si>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</si>
  <si>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</si>
  <si>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</si>
  <si>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</si>
  <si>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</si>
  <si>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</si>
  <si>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</si>
  <si>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</si>
  <si>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</si>
  <si>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</si>
  <si>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</si>
  <si>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</si>
  <si>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</si>
  <si>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</si>
  <si>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</si>
  <si>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</si>
  <si>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</si>
  <si>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</si>
  <si>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</si>
  <si>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</si>
  <si>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</si>
  <si>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</si>
  <si>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</si>
  <si>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</si>
  <si>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</si>
  <si>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</si>
  <si>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</si>
  <si>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</si>
  <si>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</si>
  <si>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</si>
  <si>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</si>
  <si>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</si>
  <si>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</si>
  <si>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</si>
  <si>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</si>
  <si>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</si>
  <si>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</si>
  <si>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</si>
  <si>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</si>
  <si>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</si>
  <si>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</si>
  <si>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</si>
  <si>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</si>
  <si>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</si>
  <si>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</si>
  <si>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</si>
  <si>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</si>
  <si>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</si>
  <si>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</si>
  <si>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</si>
  <si>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</si>
  <si>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</si>
  <si>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</si>
  <si>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</si>
  <si>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</si>
  <si>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</si>
  <si>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</si>
  <si>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</si>
  <si>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</si>
  <si>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</si>
  <si>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</si>
  <si>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</si>
  <si>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</si>
  <si>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</si>
  <si>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</si>
  <si>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</si>
  <si>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</si>
  <si>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</si>
  <si>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</si>
  <si>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</si>
  <si>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</si>
  <si>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</si>
  <si>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</si>
  <si>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</si>
  <si>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</si>
  <si>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</si>
  <si>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</si>
  <si>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</si>
  <si>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</si>
  <si>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</si>
  <si>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</si>
  <si>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</si>
  <si>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</si>
  <si>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</si>
  <si>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</si>
  <si>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</si>
  <si>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</si>
  <si>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</si>
  <si>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</si>
  <si>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</si>
  <si>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</si>
  <si>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</si>
  <si>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</si>
  <si>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</si>
  <si>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</si>
  <si>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</si>
  <si>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</si>
  <si>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</si>
  <si>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</si>
  <si>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</si>
  <si>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</si>
  <si>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</si>
  <si>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</si>
  <si>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</si>
  <si>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</si>
  <si>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</si>
  <si>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</si>
  <si>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</si>
  <si>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</si>
  <si>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</si>
  <si>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</si>
  <si>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</si>
  <si>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</si>
  <si>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</si>
  <si>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</si>
  <si>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</si>
  <si>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</si>
  <si>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</si>
  <si>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</si>
  <si>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</si>
  <si>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</si>
  <si>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</si>
  <si>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</si>
  <si>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</si>
  <si>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</si>
  <si>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</si>
  <si>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</si>
  <si>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</si>
  <si>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</si>
  <si>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</si>
  <si>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</si>
  <si>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</si>
  <si>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</si>
  <si>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</si>
  <si>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</si>
  <si>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</si>
  <si>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</si>
  <si>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</si>
  <si>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</si>
  <si>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</si>
  <si>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</si>
  <si>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</si>
  <si>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</si>
  <si>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</si>
  <si>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</si>
  <si>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</si>
  <si>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</si>
  <si>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</si>
  <si>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</si>
  <si>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</si>
  <si>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</si>
  <si>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</si>
  <si>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</si>
  <si>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</si>
  <si>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</si>
  <si>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</si>
  <si>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</si>
  <si>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</si>
  <si>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</si>
  <si>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</si>
  <si>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</si>
  <si>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</si>
  <si>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</si>
  <si>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</si>
  <si>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</si>
  <si>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</si>
  <si>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</si>
  <si>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</si>
  <si>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</si>
  <si>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</si>
  <si>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</si>
  <si>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</si>
  <si>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</si>
  <si>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</si>
  <si>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</si>
  <si>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</si>
  <si>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</si>
  <si>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</si>
  <si>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</si>
  <si>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</si>
  <si>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</si>
  <si>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</si>
  <si>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</si>
  <si>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</si>
  <si>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</si>
  <si>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</si>
  <si>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</si>
  <si>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</si>
  <si>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</si>
  <si>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</si>
  <si>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</si>
  <si>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</si>
  <si>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</si>
  <si>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</si>
  <si>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</si>
  <si>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</si>
  <si>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</si>
  <si>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</si>
  <si>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</si>
  <si>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</si>
  <si>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</si>
  <si>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</si>
  <si>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</si>
  <si>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</si>
  <si>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</si>
  <si>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</si>
  <si>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</si>
  <si>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</si>
  <si>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</si>
  <si>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</si>
  <si>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</si>
  <si>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</si>
  <si>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</si>
  <si>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</si>
  <si>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</si>
  <si>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</si>
  <si>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</si>
  <si>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</si>
  <si>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</si>
  <si>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</si>
  <si>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</si>
  <si>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</si>
  <si>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</si>
  <si>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</si>
  <si>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</si>
  <si>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</si>
  <si>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</si>
  <si>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</si>
  <si>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</si>
  <si>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</si>
  <si>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</si>
  <si>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</si>
  <si>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</si>
  <si>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</si>
  <si>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</si>
  <si>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</si>
  <si>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</si>
  <si>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</si>
  <si>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</si>
  <si>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</si>
  <si>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</si>
  <si>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</si>
  <si>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</si>
  <si>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</si>
  <si>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</si>
  <si>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</si>
  <si>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</si>
  <si>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</si>
  <si>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</si>
  <si>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</si>
  <si>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</si>
  <si>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</si>
  <si>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</si>
  <si>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</si>
  <si>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</si>
  <si>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</si>
  <si>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</si>
  <si>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</si>
  <si>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</si>
  <si>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</si>
  <si>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</si>
  <si>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</si>
  <si>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</si>
  <si>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</si>
  <si>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</si>
  <si>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</si>
  <si>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</si>
  <si>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</si>
  <si>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</si>
  <si>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</si>
  <si>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</si>
  <si>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</si>
  <si>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</si>
  <si>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</si>
  <si>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</si>
  <si>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</si>
  <si>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</si>
  <si>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</si>
  <si>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</si>
  <si>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</si>
  <si>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</si>
  <si>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</si>
  <si>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</si>
  <si>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</si>
  <si>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</si>
  <si>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</si>
  <si>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</si>
  <si>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</si>
  <si>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</si>
  <si>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</si>
  <si>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</si>
  <si>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</si>
  <si>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</si>
  <si>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</si>
  <si>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</si>
  <si>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</si>
  <si>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</si>
  <si>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</si>
  <si>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</si>
  <si>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</si>
  <si>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</si>
  <si>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</si>
  <si>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</si>
  <si>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</si>
  <si>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</si>
  <si>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</si>
  <si>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</si>
  <si>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</si>
  <si>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</si>
  <si>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</si>
  <si>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</si>
  <si>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</si>
  <si>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</si>
  <si>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</si>
  <si>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</si>
  <si>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</si>
  <si>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</si>
  <si>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</si>
  <si>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</si>
  <si>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</si>
  <si>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</si>
  <si>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</si>
  <si>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</si>
  <si>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</si>
  <si>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</si>
  <si>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</si>
  <si>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</si>
  <si>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</si>
  <si>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</si>
  <si>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</si>
  <si>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</si>
  <si>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</si>
  <si>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</si>
  <si>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</si>
  <si>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</si>
  <si>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</si>
  <si>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</si>
  <si>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</si>
  <si>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</si>
  <si>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</si>
  <si>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</si>
  <si>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</si>
  <si>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</si>
  <si>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</si>
  <si>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</si>
  <si>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</si>
  <si>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</si>
  <si>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</si>
  <si>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</si>
  <si>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</si>
  <si>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</si>
  <si>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</si>
  <si>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</si>
  <si>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</si>
  <si>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</si>
  <si>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</si>
  <si>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</si>
  <si>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</si>
  <si>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</si>
  <si>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</si>
  <si>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</si>
  <si>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</si>
  <si>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</si>
  <si>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</si>
  <si>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</si>
  <si>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</si>
  <si>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</si>
  <si>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</si>
  <si>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</si>
  <si>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</si>
  <si>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</si>
  <si>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</si>
  <si>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</si>
  <si>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</si>
  <si>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</si>
  <si>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</si>
  <si>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</si>
  <si>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</si>
  <si>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</si>
  <si>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</si>
  <si>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</si>
  <si>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</si>
  <si>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</si>
  <si>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</si>
  <si>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</si>
  <si>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</si>
  <si>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</si>
  <si>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</si>
  <si>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</si>
  <si>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</si>
  <si>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</si>
  <si>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</si>
  <si>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</si>
  <si>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</si>
  <si>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</si>
  <si>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</si>
  <si>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</si>
  <si>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</si>
  <si>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</si>
  <si>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</si>
  <si>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</si>
  <si>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</si>
  <si>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</si>
  <si>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</si>
  <si>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</si>
  <si>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</si>
  <si>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</si>
  <si>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</si>
  <si>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</si>
  <si>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</si>
  <si>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</si>
  <si>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</si>
  <si>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</si>
  <si>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</si>
  <si>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</si>
  <si>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</si>
  <si>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</si>
  <si>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</si>
  <si>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</si>
  <si>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</si>
  <si>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</si>
  <si>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</si>
  <si>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</si>
  <si>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</si>
  <si>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</si>
  <si>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</si>
  <si>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</si>
  <si>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</si>
  <si>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</si>
  <si>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</si>
  <si>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</si>
  <si>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</si>
  <si>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</si>
  <si>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</si>
  <si>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</si>
  <si>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</si>
  <si>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</si>
  <si>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</si>
  <si>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</si>
  <si>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</si>
  <si>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</si>
  <si>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</si>
  <si>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</si>
  <si>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</si>
  <si>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</si>
  <si>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</si>
  <si>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</si>
  <si>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</si>
  <si>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</si>
  <si>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</si>
  <si>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</si>
  <si>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</si>
  <si>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</si>
  <si>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</si>
  <si>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</si>
  <si>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</si>
  <si>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</si>
  <si>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</si>
  <si>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</si>
  <si>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</si>
  <si>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</si>
  <si>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</si>
  <si>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</si>
  <si>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</si>
  <si>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</si>
  <si>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</si>
  <si>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</si>
  <si>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</si>
  <si>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</si>
  <si>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</si>
  <si>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</si>
  <si>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</si>
  <si>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</si>
  <si>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</si>
  <si>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</si>
  <si>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</si>
  <si>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</si>
  <si>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</si>
  <si>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</si>
  <si>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</si>
  <si>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</si>
  <si>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</si>
  <si>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</si>
  <si>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</si>
  <si>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</si>
  <si>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</si>
  <si>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</si>
  <si>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</si>
  <si>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</si>
  <si>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</si>
  <si>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</si>
  <si>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</si>
  <si>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</si>
  <si>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</si>
  <si>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</si>
  <si>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</si>
  <si>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</si>
  <si>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</si>
  <si>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</si>
  <si>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</si>
  <si>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</si>
  <si>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</si>
  <si>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</si>
  <si>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</si>
  <si>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</si>
  <si>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</si>
  <si>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</si>
  <si>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</si>
  <si>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</si>
  <si>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</si>
  <si>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</si>
  <si>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</si>
  <si>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</si>
  <si>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</si>
  <si>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</si>
  <si>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</si>
  <si>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</si>
  <si>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</si>
  <si>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</si>
  <si>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</si>
  <si>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</si>
  <si>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</si>
  <si>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</si>
  <si>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</si>
  <si>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</si>
  <si>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</si>
  <si>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</si>
  <si>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</si>
  <si>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</si>
  <si>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</si>
  <si>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</si>
  <si>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</si>
  <si>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</si>
  <si>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</si>
  <si>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</si>
  <si>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</si>
  <si>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</si>
  <si>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</si>
  <si>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</si>
  <si>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</si>
  <si>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</si>
  <si>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</si>
  <si>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</si>
  <si>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</si>
  <si>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</si>
  <si>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</si>
  <si>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</si>
  <si>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</si>
  <si>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</si>
  <si>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</si>
  <si>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</si>
  <si>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</si>
  <si>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</si>
  <si>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</si>
  <si>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</si>
  <si>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</si>
  <si>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</si>
  <si>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</si>
  <si>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</si>
  <si>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</si>
  <si>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</si>
  <si>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</si>
  <si>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</si>
  <si>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</si>
  <si>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</si>
  <si>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</si>
  <si>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</si>
  <si>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</si>
  <si>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</si>
  <si>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</si>
  <si>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</si>
  <si>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</si>
  <si>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</si>
  <si>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</si>
  <si>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</si>
  <si>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</si>
  <si>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</si>
  <si>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</si>
  <si>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</si>
  <si>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</si>
  <si>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</si>
  <si>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</si>
  <si>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</si>
  <si>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</si>
  <si>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</si>
  <si>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</si>
  <si>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</si>
  <si>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</si>
  <si>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</si>
  <si>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</si>
  <si>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</si>
  <si>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</si>
  <si>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</si>
  <si>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</si>
  <si>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</si>
  <si>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</si>
  <si>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</si>
  <si>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</si>
  <si>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</si>
  <si>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</si>
  <si>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</si>
  <si>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</si>
  <si>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</si>
  <si>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</si>
  <si>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</si>
  <si>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</si>
  <si>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</si>
  <si>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</si>
  <si>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</si>
  <si>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</si>
  <si>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</si>
  <si>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</si>
  <si>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</si>
  <si>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</si>
  <si>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</si>
  <si>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</si>
  <si>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</si>
  <si>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</si>
  <si>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</si>
  <si>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</si>
  <si>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</si>
  <si>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</si>
  <si>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</si>
  <si>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</si>
  <si>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</si>
  <si>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</si>
  <si>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</si>
  <si>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</si>
  <si>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</si>
  <si>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</si>
  <si>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</si>
  <si>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</si>
  <si>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</si>
  <si>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</si>
  <si>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</si>
  <si>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</si>
  <si>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</si>
  <si>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</si>
  <si>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</si>
  <si>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</si>
  <si>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</si>
  <si>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</si>
  <si>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</si>
  <si>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</si>
  <si>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</si>
  <si>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</si>
  <si>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</si>
  <si>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</si>
  <si>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</si>
  <si>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</si>
  <si>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</si>
  <si>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</si>
  <si>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</si>
  <si>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</si>
  <si>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</si>
  <si>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</si>
  <si>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</si>
  <si>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</si>
  <si>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</si>
  <si>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</si>
  <si>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</si>
  <si>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</si>
  <si>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</si>
  <si>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</si>
  <si>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</si>
  <si>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</si>
  <si>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</si>
  <si>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</si>
  <si>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</si>
  <si>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</si>
  <si>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</si>
  <si>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</si>
  <si>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</si>
  <si>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</si>
  <si>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</si>
  <si>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</si>
  <si>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</si>
  <si>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</si>
  <si>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</si>
  <si>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</si>
  <si>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</si>
  <si>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</si>
  <si>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</si>
  <si>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</si>
  <si>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</si>
  <si>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</si>
  <si>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</si>
  <si>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</si>
  <si>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</si>
  <si>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</si>
  <si>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</si>
  <si>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</si>
  <si>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</si>
  <si>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</si>
  <si>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</si>
  <si>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</si>
  <si>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</si>
  <si>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</si>
  <si>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</si>
  <si>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</si>
  <si>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</si>
  <si>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</si>
  <si>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</si>
  <si>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</si>
  <si>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</si>
  <si>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</si>
  <si>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</si>
  <si>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</si>
  <si>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</si>
  <si>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</si>
  <si>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</si>
  <si>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</si>
  <si>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</si>
  <si>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</si>
  <si>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</si>
  <si>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</si>
  <si>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</si>
  <si>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</si>
  <si>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</si>
  <si>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</si>
  <si>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</si>
  <si>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</si>
  <si>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</si>
  <si>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</si>
  <si>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</si>
  <si>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</si>
  <si>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</si>
  <si>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</si>
  <si>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</si>
  <si>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</si>
  <si>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</si>
  <si>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</si>
  <si>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</si>
  <si>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</si>
  <si>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</si>
  <si>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</si>
  <si>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</si>
  <si>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</si>
  <si>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</si>
  <si>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</si>
  <si>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</si>
  <si>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</si>
  <si>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</si>
  <si>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</si>
  <si>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</si>
  <si>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</si>
  <si>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</si>
  <si>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</si>
  <si>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</si>
  <si>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</si>
  <si>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</si>
  <si>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</si>
  <si>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</si>
  <si>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</si>
  <si>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</si>
  <si>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</si>
  <si>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</si>
  <si>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</si>
  <si>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</si>
  <si>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</si>
  <si>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</si>
  <si>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</si>
  <si>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</si>
  <si>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</si>
  <si>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</si>
  <si>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</si>
  <si>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</si>
  <si>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</si>
  <si>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</si>
  <si>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</si>
  <si>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</si>
  <si>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</si>
  <si>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</si>
  <si>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</si>
  <si>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</si>
  <si>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</si>
  <si>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</si>
  <si>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</si>
  <si>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</si>
  <si>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</si>
  <si>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</si>
  <si>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</si>
  <si>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</si>
  <si>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</si>
  <si>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</si>
  <si>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</si>
  <si>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</si>
  <si>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</si>
  <si>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</si>
  <si>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</si>
  <si>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</si>
  <si>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</si>
  <si>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</si>
  <si>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</si>
  <si>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</si>
  <si>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</si>
  <si>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</si>
  <si>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</si>
  <si>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</si>
  <si>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</si>
  <si>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</si>
  <si>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</si>
  <si>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</si>
  <si>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</si>
  <si>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</si>
  <si>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</si>
  <si>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</si>
  <si>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</si>
  <si>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</si>
  <si>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</si>
  <si>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</si>
  <si>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</si>
  <si>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</si>
  <si>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</si>
  <si>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</si>
  <si>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</si>
  <si>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</si>
  <si>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</si>
  <si>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</si>
  <si>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</si>
  <si>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</si>
  <si>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</si>
  <si>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</si>
  <si>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</si>
  <si>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</si>
  <si>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</si>
  <si>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</si>
  <si>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</si>
  <si>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</si>
  <si>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</si>
  <si>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</si>
  <si>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</si>
  <si>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</si>
  <si>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</si>
  <si>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</si>
  <si>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</si>
  <si>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</si>
  <si>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</si>
  <si>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</si>
  <si>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</si>
  <si>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</si>
  <si>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</si>
  <si>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</si>
  <si>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</si>
  <si>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</si>
  <si>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</si>
  <si>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</si>
  <si>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</si>
  <si>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</si>
  <si>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</si>
  <si>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</si>
  <si>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</si>
  <si>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</si>
  <si>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</si>
  <si>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</si>
  <si>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</si>
  <si>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</si>
  <si>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</si>
  <si>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</si>
  <si>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</si>
  <si>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</si>
  <si>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</si>
  <si>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</si>
  <si>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</si>
  <si>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</si>
  <si>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</si>
  <si>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</si>
  <si>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</si>
  <si>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</si>
  <si>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</si>
  <si>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</si>
  <si>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</si>
  <si>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</si>
  <si>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</si>
  <si>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</si>
  <si>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</si>
  <si>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</si>
  <si>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</si>
  <si>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</si>
  <si>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</si>
  <si>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</si>
  <si>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</si>
  <si>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</si>
  <si>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</si>
  <si>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</si>
  <si>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</si>
  <si>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</si>
  <si>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</si>
  <si>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</si>
  <si>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</si>
  <si>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</si>
  <si>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</si>
  <si>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</si>
  <si>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</si>
  <si>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</si>
  <si>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</si>
  <si>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</si>
  <si>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</si>
  <si>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</si>
  <si>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</si>
  <si>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</si>
  <si>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</si>
  <si>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</si>
  <si>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</si>
  <si>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</si>
  <si>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</si>
  <si>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</si>
  <si>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</si>
  <si>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</si>
  <si>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</si>
  <si>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</si>
  <si>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</si>
  <si>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</si>
  <si>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</si>
  <si>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</si>
  <si>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</si>
  <si>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</si>
  <si>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</si>
  <si>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</si>
  <si>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</si>
  <si>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</si>
  <si>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</si>
  <si>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</si>
  <si>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</si>
  <si>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</si>
  <si>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</si>
  <si>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</si>
  <si>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</si>
  <si>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</si>
  <si>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</si>
  <si>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</si>
  <si>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</si>
  <si>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</si>
  <si>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</si>
  <si>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</si>
  <si>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</si>
  <si>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</si>
  <si>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</si>
  <si>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</si>
  <si>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</si>
  <si>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</si>
  <si>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</si>
  <si>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</si>
  <si>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</si>
  <si>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</si>
  <si>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</si>
  <si>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</si>
  <si>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</si>
  <si>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</si>
  <si>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</si>
  <si>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</si>
  <si>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</si>
  <si>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</si>
  <si>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</si>
  <si>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</si>
  <si>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</si>
  <si>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</si>
  <si>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</si>
  <si>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</si>
  <si>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</si>
  <si>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</si>
  <si>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</si>
  <si>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</si>
  <si>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</si>
  <si>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</si>
  <si>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</si>
  <si>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</si>
  <si>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</si>
  <si>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</si>
  <si>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</si>
  <si>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</si>
  <si>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</si>
  <si>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</si>
  <si>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</si>
  <si>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</si>
  <si>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</si>
  <si>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</si>
  <si>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</si>
  <si>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</si>
  <si>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</si>
  <si>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</si>
  <si>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</si>
  <si>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</si>
  <si>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</si>
  <si>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</si>
  <si>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</si>
  <si>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</si>
  <si>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</si>
  <si>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</si>
  <si>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</si>
  <si>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</si>
  <si>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</si>
  <si>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</si>
  <si>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</si>
  <si>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</si>
  <si>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</si>
  <si>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</si>
  <si>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</si>
  <si>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</si>
  <si>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</si>
  <si>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</si>
  <si>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</si>
  <si>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</si>
  <si>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</si>
  <si>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</si>
  <si>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</si>
  <si>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</si>
  <si>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</si>
  <si>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</si>
  <si>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</si>
  <si>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</si>
  <si>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</si>
  <si>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</si>
  <si>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</si>
  <si>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</si>
  <si>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</si>
  <si>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</si>
  <si>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</si>
  <si>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</si>
  <si>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</si>
  <si>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</si>
  <si>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</si>
  <si>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</si>
  <si>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</si>
  <si>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</si>
  <si>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</si>
  <si>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</si>
  <si>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</si>
  <si>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</si>
  <si>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</si>
  <si>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</si>
  <si>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</si>
  <si>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</si>
  <si>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</si>
  <si>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</si>
  <si>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</si>
  <si>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</si>
  <si>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</si>
  <si>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</si>
  <si>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</si>
  <si>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</si>
  <si>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</si>
  <si>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</si>
  <si>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</si>
  <si>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</si>
  <si>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</si>
  <si>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</si>
  <si>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</si>
  <si>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</si>
  <si>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</si>
  <si>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</si>
  <si>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</si>
  <si>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</si>
  <si>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</si>
  <si>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</si>
  <si>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</si>
  <si>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</si>
  <si>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</si>
  <si>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</si>
  <si>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</si>
  <si>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</si>
  <si>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</si>
  <si>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</si>
  <si>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</si>
  <si>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</si>
  <si>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</si>
  <si>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</si>
  <si>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</si>
  <si>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</si>
  <si>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</si>
  <si>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</si>
  <si>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</si>
  <si>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</si>
  <si>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</si>
  <si>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</si>
  <si>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</si>
  <si>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</si>
  <si>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</si>
  <si>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</si>
  <si>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</si>
  <si>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</si>
  <si>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</si>
  <si>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</si>
  <si>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</si>
  <si>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</si>
  <si>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</si>
  <si>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</si>
  <si>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</si>
  <si>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</si>
  <si>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</si>
  <si>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</si>
  <si>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</si>
  <si>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</si>
  <si>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</si>
  <si>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</si>
  <si>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</si>
  <si>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</si>
  <si>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</si>
  <si>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</si>
  <si>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</si>
  <si>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</si>
  <si>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</si>
  <si>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</si>
  <si>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</si>
  <si>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</si>
  <si>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</si>
  <si>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</si>
  <si>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</si>
  <si>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</si>
  <si>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</si>
  <si>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</si>
  <si>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</si>
  <si>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</si>
  <si>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</si>
  <si>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</si>
  <si>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</si>
  <si>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</si>
  <si>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</si>
  <si>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</si>
  <si>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</si>
  <si>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</si>
  <si>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</si>
  <si>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</si>
  <si>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</si>
  <si>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</si>
  <si>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</si>
  <si>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</si>
  <si>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</si>
  <si>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</si>
  <si>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</si>
  <si>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</si>
  <si>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</si>
  <si>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</si>
  <si>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</si>
  <si>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</si>
  <si>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</si>
  <si>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</si>
  <si>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</si>
  <si>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</si>
  <si>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</si>
  <si>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</si>
  <si>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</si>
  <si>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</si>
  <si>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</si>
  <si>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</si>
  <si>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</si>
  <si>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</si>
  <si>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</si>
  <si>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</si>
  <si>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</si>
  <si>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</si>
  <si>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</si>
  <si>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</si>
  <si>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</si>
  <si>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</si>
  <si>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</si>
  <si>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</si>
  <si>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</si>
  <si>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</si>
  <si>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</si>
  <si>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</si>
  <si>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</si>
  <si>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</si>
  <si>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</si>
  <si>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</si>
  <si>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</si>
  <si>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</si>
  <si>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</si>
  <si>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</si>
  <si>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</si>
  <si>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</si>
  <si>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</si>
  <si>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</si>
  <si>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</si>
  <si>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</si>
  <si>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</si>
  <si>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</si>
  <si>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</si>
  <si>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</si>
  <si>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</si>
  <si>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</si>
  <si>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</si>
  <si>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</si>
  <si>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</si>
  <si>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</si>
  <si>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</si>
  <si>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</si>
  <si>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</si>
  <si>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</si>
  <si>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</si>
  <si>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</si>
  <si>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</si>
  <si>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</si>
  <si>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</si>
  <si>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</si>
  <si>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</si>
  <si>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</si>
  <si>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</si>
  <si>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</si>
  <si>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</si>
  <si>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</si>
  <si>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</si>
  <si>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</si>
  <si>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</si>
  <si>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</si>
  <si>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</si>
  <si>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</si>
  <si>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</si>
  <si>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</si>
  <si>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</si>
  <si>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</si>
  <si>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</si>
  <si>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</si>
  <si>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</si>
  <si>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</si>
  <si>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</si>
  <si>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</si>
  <si>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</si>
  <si>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</si>
  <si>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</si>
  <si>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</si>
  <si>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</si>
  <si>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</si>
  <si>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</si>
  <si>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</si>
  <si>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</si>
  <si>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</si>
  <si>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</si>
  <si>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</si>
  <si>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</si>
  <si>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</si>
  <si>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</si>
  <si>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</si>
  <si>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</si>
  <si>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</si>
  <si>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</si>
  <si>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</si>
  <si>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</si>
  <si>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</si>
  <si>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</si>
  <si>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</si>
  <si>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</si>
  <si>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</si>
  <si>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</si>
  <si>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</si>
  <si>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</si>
  <si>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</si>
  <si>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</si>
  <si>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</si>
  <si>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</si>
  <si>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</si>
  <si>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</si>
  <si>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</si>
  <si>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</si>
  <si>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</si>
  <si>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</si>
  <si>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</si>
  <si>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</si>
  <si>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</si>
  <si>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</si>
  <si>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</si>
  <si>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</si>
  <si>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</si>
  <si>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</si>
  <si>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</si>
  <si>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</si>
  <si>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</si>
  <si>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</si>
  <si>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</si>
  <si>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</si>
  <si>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</si>
  <si>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</si>
  <si>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</si>
  <si>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</si>
  <si>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</si>
  <si>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</si>
  <si>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</si>
  <si>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</si>
  <si>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</si>
  <si>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</si>
  <si>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</si>
  <si>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</si>
  <si>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</si>
  <si>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</si>
  <si>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</si>
  <si>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</si>
  <si>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</si>
  <si>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</si>
  <si>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</si>
  <si>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</si>
  <si>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</si>
  <si>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</si>
  <si>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</si>
  <si>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</si>
  <si>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</si>
  <si>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</si>
  <si>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</si>
  <si>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</si>
  <si>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</si>
  <si>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</si>
  <si>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</si>
  <si>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</si>
  <si>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</si>
  <si>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</si>
  <si>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</si>
  <si>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</si>
  <si>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</si>
  <si>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</si>
  <si>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</si>
  <si>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</si>
  <si>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</si>
  <si>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</si>
  <si>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</si>
  <si>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</si>
  <si>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</si>
  <si>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</si>
  <si>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</si>
  <si>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</si>
  <si>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</si>
  <si>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</si>
  <si>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</si>
  <si>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</si>
  <si>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</si>
  <si>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</si>
  <si>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</si>
  <si>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</si>
  <si>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</si>
  <si>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</si>
  <si>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</si>
  <si>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</si>
  <si>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</si>
  <si>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</si>
  <si>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</si>
  <si>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</si>
  <si>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</si>
  <si>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</si>
  <si>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</si>
  <si>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</si>
  <si>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</si>
  <si>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</si>
  <si>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</si>
  <si>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</si>
  <si>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</si>
  <si>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</si>
  <si>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</si>
  <si>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</si>
  <si>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</si>
  <si>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</si>
  <si>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</si>
  <si>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</si>
  <si>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</si>
  <si>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</si>
  <si>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</si>
  <si>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</si>
  <si>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</si>
  <si>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</si>
  <si>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</si>
  <si>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</si>
  <si>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</si>
  <si>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</si>
  <si>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</si>
  <si>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</si>
  <si>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</si>
  <si>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</si>
  <si>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</si>
  <si>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</si>
  <si>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</si>
  <si>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</si>
  <si>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</si>
  <si>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</si>
  <si>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</si>
  <si>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</si>
  <si>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</si>
  <si>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</si>
  <si>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</si>
  <si>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</si>
  <si>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</si>
  <si>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</si>
  <si>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</si>
  <si>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</si>
  <si>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</si>
  <si>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</si>
  <si>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</si>
  <si>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</si>
  <si>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</si>
  <si>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</si>
  <si>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</si>
  <si>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</si>
  <si>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</si>
  <si>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</si>
  <si>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</si>
  <si>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</si>
  <si>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</si>
  <si>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</si>
  <si>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</si>
  <si>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</si>
  <si>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</si>
  <si>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</si>
  <si>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</si>
  <si>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</si>
  <si>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</si>
  <si>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</si>
  <si>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</si>
  <si>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</si>
  <si>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</si>
  <si>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</si>
  <si>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</si>
  <si>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</si>
  <si>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</si>
  <si>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</si>
  <si>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</si>
  <si>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</si>
  <si>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</si>
  <si>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</si>
  <si>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</si>
  <si>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</si>
  <si>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</si>
  <si>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</si>
  <si>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</si>
  <si>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</si>
  <si>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</si>
  <si>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</si>
  <si>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</si>
  <si>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</si>
  <si>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</si>
  <si>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</si>
  <si>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</si>
  <si>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</si>
  <si>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</si>
  <si>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</si>
  <si>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</si>
  <si>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</si>
  <si>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</si>
  <si>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</si>
  <si>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</si>
  <si>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</si>
  <si>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</si>
  <si>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</si>
  <si>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</si>
  <si>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</si>
  <si>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</si>
  <si>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</si>
  <si>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</si>
  <si>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</si>
  <si>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</si>
  <si>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</si>
  <si>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</si>
  <si>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</si>
  <si>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</si>
  <si>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</si>
  <si>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</si>
  <si>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</si>
  <si>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</si>
  <si>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</si>
  <si>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</si>
  <si>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</si>
  <si>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</si>
  <si>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</si>
  <si>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</si>
  <si>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</si>
  <si>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</si>
  <si>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</si>
  <si>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</si>
  <si>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</si>
  <si>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</si>
  <si>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</si>
  <si>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</si>
  <si>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</si>
  <si>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</si>
  <si>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</si>
  <si>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</si>
  <si>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</si>
  <si>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</si>
  <si>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</si>
  <si>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</si>
  <si>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</si>
  <si>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</si>
  <si>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</si>
  <si>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</si>
  <si>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</si>
  <si>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</si>
  <si>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</si>
  <si>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</si>
  <si>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</si>
  <si>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</si>
  <si>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</si>
  <si>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</si>
  <si>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</si>
  <si>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</si>
  <si>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</si>
  <si>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</si>
  <si>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</si>
  <si>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</si>
  <si>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</si>
  <si>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</si>
  <si>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</si>
  <si>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</si>
  <si>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</si>
  <si>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</si>
  <si>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</si>
  <si>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</si>
  <si>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</si>
  <si>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</si>
  <si>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</si>
  <si>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</si>
  <si>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</si>
  <si>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</si>
  <si>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</si>
  <si>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</si>
  <si>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</si>
  <si>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</si>
  <si>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</si>
  <si>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</si>
  <si>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</si>
  <si>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</si>
  <si>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</si>
  <si>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</si>
  <si>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</si>
  <si>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</si>
  <si>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</si>
  <si>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</si>
  <si>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</si>
  <si>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</si>
  <si>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</si>
  <si>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</si>
  <si>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</si>
  <si>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</si>
  <si>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</si>
  <si>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</si>
  <si>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</si>
  <si>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</si>
  <si>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</si>
  <si>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</si>
  <si>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</si>
  <si>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</si>
  <si>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</si>
  <si>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</si>
  <si>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</si>
  <si>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</si>
  <si>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</si>
  <si>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</si>
  <si>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</si>
  <si>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</si>
  <si>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</si>
  <si>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</si>
  <si>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</si>
  <si>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</si>
  <si>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</si>
  <si>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</si>
  <si>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</si>
  <si>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</si>
  <si>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</si>
  <si>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</si>
  <si>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</si>
  <si>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</si>
  <si>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</si>
  <si>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</si>
  <si>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</si>
  <si>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</si>
  <si>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</si>
  <si>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</si>
  <si>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</si>
  <si>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</si>
  <si>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</si>
  <si>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</si>
  <si>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</si>
  <si>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</si>
  <si>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</si>
  <si>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</si>
  <si>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</si>
  <si>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</si>
  <si>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</si>
  <si>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</si>
  <si>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</si>
  <si>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</si>
  <si>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</si>
  <si>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</si>
  <si>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</si>
  <si>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</si>
  <si>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</si>
  <si>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</si>
  <si>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</si>
  <si>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</si>
  <si>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</si>
  <si>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</si>
  <si>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</si>
  <si>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</si>
  <si>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</si>
  <si>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</si>
  <si>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</si>
  <si>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</si>
  <si>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</si>
  <si>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</si>
  <si>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</si>
  <si>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</si>
  <si>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</si>
  <si>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</si>
  <si>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</si>
  <si>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</si>
  <si>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</si>
  <si>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</si>
  <si>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</si>
  <si>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</si>
  <si>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</si>
  <si>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</si>
  <si>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</si>
  <si>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</si>
  <si>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</si>
  <si>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</si>
  <si>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</si>
  <si>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</si>
  <si>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</si>
  <si>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</si>
  <si>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</si>
  <si>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</si>
  <si>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</si>
  <si>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</si>
  <si>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</si>
  <si>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</si>
  <si>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</si>
  <si>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</si>
  <si>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</si>
  <si>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</si>
  <si>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</si>
  <si>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</si>
  <si>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</si>
  <si>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</si>
  <si>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</si>
  <si>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</si>
  <si>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</si>
  <si>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</si>
  <si>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</si>
  <si>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</si>
  <si>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</si>
  <si>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</si>
  <si>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</si>
  <si>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</si>
  <si>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</si>
  <si>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</si>
  <si>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</si>
  <si>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</si>
  <si>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</si>
  <si>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</si>
  <si>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</si>
  <si>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</si>
  <si>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</si>
  <si>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</si>
  <si>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</si>
  <si>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</si>
  <si>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</si>
  <si>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</si>
  <si>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</si>
  <si>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</si>
  <si>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</si>
  <si>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</si>
  <si>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</si>
  <si>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</si>
  <si>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</si>
  <si>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</si>
  <si>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</si>
  <si>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</si>
  <si>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</si>
  <si>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</si>
  <si>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</si>
  <si>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</si>
  <si>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</si>
  <si>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</si>
  <si>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</si>
  <si>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</si>
  <si>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</si>
  <si>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</si>
  <si>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</si>
  <si>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</si>
  <si>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</si>
  <si>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</si>
  <si>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</si>
  <si>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</si>
  <si>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</si>
  <si>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</si>
  <si>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</si>
  <si>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</si>
  <si>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</si>
  <si>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</si>
  <si>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</si>
  <si>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</si>
  <si>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</si>
  <si>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</si>
  <si>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</si>
  <si>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</si>
  <si>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</si>
  <si>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</si>
  <si>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</si>
  <si>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</si>
  <si>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</si>
  <si>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</si>
  <si>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</si>
  <si>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</si>
  <si>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</si>
  <si>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</si>
  <si>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</si>
  <si>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</si>
  <si>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</si>
  <si>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</si>
  <si>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</si>
  <si>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</si>
  <si>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</si>
  <si>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</si>
  <si>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</si>
  <si>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</si>
  <si>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</si>
  <si>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</si>
  <si>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</si>
  <si>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</si>
  <si>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</si>
  <si>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</si>
  <si>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</si>
  <si>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</si>
  <si>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</si>
  <si>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</si>
  <si>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</si>
  <si>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</si>
  <si>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</si>
  <si>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</si>
  <si>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</si>
  <si>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</si>
  <si>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</si>
  <si>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</si>
  <si>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</si>
  <si>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</si>
  <si>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</si>
  <si>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</si>
  <si>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</si>
  <si>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</si>
  <si>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</si>
  <si>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</si>
  <si>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</si>
  <si>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</si>
  <si>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</si>
  <si>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</si>
  <si>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</si>
  <si>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</si>
  <si>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</si>
  <si>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</si>
  <si>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</si>
  <si>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</si>
  <si>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</si>
  <si>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</si>
  <si>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</si>
  <si>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</si>
  <si>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</si>
  <si>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</si>
  <si>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</si>
  <si>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</si>
  <si>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</si>
  <si>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</si>
  <si>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</si>
  <si>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</si>
  <si>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</si>
  <si>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</si>
  <si>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</si>
  <si>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</si>
  <si>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</si>
  <si>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</si>
  <si>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</si>
  <si>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</si>
  <si>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</si>
  <si>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</si>
  <si>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</si>
  <si>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</si>
  <si>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</si>
  <si>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</si>
  <si>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</si>
  <si>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</si>
  <si>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</si>
  <si>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</si>
  <si>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</si>
  <si>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</si>
  <si>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</si>
  <si>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</si>
  <si>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</si>
  <si>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</si>
  <si>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</si>
  <si>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</si>
  <si>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</si>
  <si>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</si>
  <si>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</si>
  <si>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</si>
  <si>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</si>
  <si>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</si>
  <si>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</si>
  <si>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</si>
  <si>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</si>
  <si>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</si>
  <si>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</si>
  <si>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</si>
  <si>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</si>
  <si>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</si>
  <si>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</si>
  <si>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</si>
  <si>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</si>
  <si>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</si>
  <si>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</si>
  <si>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</si>
  <si>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</si>
  <si>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</si>
  <si>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</si>
  <si>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</si>
  <si>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</si>
  <si>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</si>
  <si>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</si>
  <si>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</si>
  <si>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</si>
  <si>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</si>
  <si>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</si>
  <si>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</si>
  <si>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</si>
  <si>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</si>
  <si>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</si>
  <si>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</si>
  <si>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</si>
  <si>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</si>
  <si>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</si>
  <si>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</si>
  <si>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</si>
  <si>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</si>
  <si>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</si>
  <si>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</si>
  <si>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</si>
  <si>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</si>
  <si>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</si>
  <si>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</si>
  <si>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</si>
  <si>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</si>
  <si>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</si>
  <si>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</si>
  <si>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</si>
  <si>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</si>
  <si>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</si>
  <si>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</si>
  <si>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</si>
  <si>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</si>
  <si>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</si>
  <si>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</si>
  <si>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</si>
  <si>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</si>
  <si>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</si>
  <si>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</si>
  <si>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</si>
  <si>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</si>
  <si>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</si>
  <si>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</si>
  <si>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</si>
  <si>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</si>
  <si>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</si>
  <si>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</si>
  <si>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</si>
  <si>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</si>
  <si>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</si>
  <si>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</si>
  <si>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</si>
  <si>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</si>
  <si>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</si>
  <si>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</si>
  <si>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</si>
  <si>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</si>
  <si>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</si>
  <si>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</si>
  <si>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</si>
  <si>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</si>
  <si>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</si>
  <si>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</si>
  <si>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</si>
  <si>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</si>
  <si>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</si>
  <si>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</si>
  <si>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</si>
  <si>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</si>
  <si>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</si>
  <si>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</si>
  <si>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</si>
  <si>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</si>
  <si>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</si>
  <si>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</si>
  <si>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</si>
  <si>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</si>
  <si>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</si>
  <si>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</si>
  <si>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</si>
  <si>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</si>
  <si>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</si>
  <si>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</si>
  <si>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</si>
  <si>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</si>
  <si>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</si>
  <si>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</si>
  <si>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</si>
  <si>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</si>
  <si>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</si>
  <si>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</si>
  <si>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</si>
  <si>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</si>
  <si>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</si>
  <si>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</si>
  <si>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</si>
  <si>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</si>
  <si>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</si>
  <si>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</si>
  <si>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</si>
  <si>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</si>
  <si>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</si>
  <si>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</si>
  <si>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</si>
  <si>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</si>
  <si>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</si>
  <si>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</si>
  <si>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</si>
  <si>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</si>
  <si>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</si>
  <si>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</si>
  <si>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</si>
  <si>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</si>
  <si>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</si>
  <si>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</si>
  <si>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</si>
  <si>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</si>
  <si>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</si>
  <si>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</si>
  <si>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</si>
  <si>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</si>
  <si>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</si>
  <si>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</si>
  <si>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</si>
  <si>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</si>
  <si>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</si>
  <si>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</si>
  <si>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</si>
  <si>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</si>
  <si>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</si>
  <si>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</si>
  <si>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</si>
  <si>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</si>
  <si>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</si>
  <si>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</si>
  <si>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</si>
  <si>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</si>
  <si>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</si>
  <si>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</si>
  <si>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</si>
  <si>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</si>
  <si>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</si>
  <si>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</si>
  <si>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</si>
  <si>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</si>
  <si>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</si>
  <si>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</si>
  <si>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</si>
  <si>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</si>
  <si>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</si>
  <si>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</si>
  <si>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</si>
  <si>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</si>
  <si>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</si>
  <si>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</si>
  <si>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</si>
  <si>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</si>
  <si>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</si>
  <si>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</si>
  <si>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</si>
  <si>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</si>
  <si>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</si>
  <si>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</si>
  <si>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</si>
  <si>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</si>
  <si>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</si>
  <si>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</si>
  <si>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</si>
  <si>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</si>
  <si>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</si>
  <si>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</si>
  <si>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</si>
  <si>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</si>
  <si>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</si>
  <si>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</si>
  <si>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</si>
  <si>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</si>
  <si>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</si>
  <si>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</si>
  <si>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</si>
  <si>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</si>
  <si>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</si>
  <si>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</si>
  <si>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</si>
  <si>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</si>
  <si>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</si>
  <si>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</si>
  <si>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</si>
  <si>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</si>
  <si>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</si>
  <si>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</si>
  <si>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</si>
  <si>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</si>
  <si>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</si>
  <si>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</si>
  <si>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</si>
  <si>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</si>
  <si>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</si>
  <si>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</si>
  <si>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</si>
  <si>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</si>
  <si>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</si>
  <si>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</si>
  <si>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</si>
  <si>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</si>
  <si>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</si>
  <si>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</si>
  <si>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</si>
  <si>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</si>
  <si>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</si>
  <si>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</si>
  <si>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</si>
  <si>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</si>
  <si>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</si>
  <si>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</si>
  <si>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</si>
  <si>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</si>
  <si>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</si>
  <si>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</si>
  <si>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</si>
  <si>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</si>
  <si>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</si>
  <si>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</si>
  <si>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</si>
  <si>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</si>
  <si>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</si>
  <si>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</si>
  <si>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</si>
  <si>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</si>
  <si>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</si>
  <si>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</si>
  <si>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</si>
  <si>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</si>
  <si>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</si>
  <si>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</si>
  <si>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</si>
  <si>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</si>
  <si>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</si>
  <si>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</si>
  <si>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</si>
  <si>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</si>
  <si>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</si>
  <si>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</si>
  <si>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</si>
  <si>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</si>
  <si>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</si>
  <si>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</si>
  <si>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</si>
  <si>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</si>
  <si>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</si>
  <si>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</si>
  <si>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</si>
  <si>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</si>
  <si>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</si>
  <si>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</si>
  <si>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</si>
  <si>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</si>
  <si>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</si>
  <si>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</si>
  <si>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</si>
  <si>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</si>
  <si>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</si>
  <si>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</si>
  <si>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</si>
  <si>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</si>
  <si>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</si>
  <si>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</si>
  <si>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</si>
  <si>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</si>
  <si>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</si>
  <si>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</si>
  <si>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</si>
  <si>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</si>
  <si>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</si>
  <si>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</si>
  <si>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</si>
  <si>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</si>
  <si>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</si>
  <si>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</si>
  <si>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</si>
  <si>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</si>
  <si>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</si>
  <si>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</si>
  <si>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</si>
  <si>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</si>
  <si>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</si>
  <si>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</si>
  <si>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</si>
  <si>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</si>
  <si>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</si>
  <si>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</si>
  <si>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</si>
  <si>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</si>
  <si>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</si>
  <si>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</si>
  <si>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</si>
  <si>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</si>
  <si>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</si>
  <si>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</si>
  <si>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</si>
  <si>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</si>
  <si>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</si>
  <si>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</si>
  <si>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</si>
  <si>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</si>
  <si>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</si>
  <si>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</si>
  <si>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</si>
  <si>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</si>
  <si>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</si>
  <si>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</si>
  <si>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</si>
  <si>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</si>
  <si>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</si>
  <si>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</si>
  <si>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</si>
  <si>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</si>
  <si>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</si>
  <si>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</si>
  <si>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</si>
  <si>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</si>
  <si>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</si>
  <si>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</si>
  <si>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</si>
  <si>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</si>
  <si>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</si>
  <si>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</si>
  <si>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</si>
  <si>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</si>
  <si>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</si>
  <si>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</si>
  <si>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</si>
  <si>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</si>
  <si>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</si>
  <si>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</si>
  <si>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</si>
  <si>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</si>
  <si>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</si>
  <si>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</si>
  <si>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</si>
  <si>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</si>
  <si>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</si>
  <si>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</si>
  <si>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</si>
  <si>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</si>
  <si>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</si>
  <si>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</si>
  <si>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</si>
  <si>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</si>
  <si>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</si>
  <si>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</si>
  <si>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</si>
  <si>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</si>
  <si>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</si>
  <si>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</si>
  <si>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</si>
  <si>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</si>
  <si>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</si>
  <si>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</si>
  <si>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</si>
  <si>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</si>
  <si>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</si>
  <si>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</si>
  <si>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</si>
  <si>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</si>
  <si>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</si>
  <si>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</si>
  <si>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</si>
  <si>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</si>
  <si>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</si>
  <si>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</si>
  <si>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</si>
  <si>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</si>
  <si>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</si>
  <si>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</si>
  <si>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</si>
  <si>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</si>
  <si>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</si>
  <si>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</si>
  <si>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</si>
  <si>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</si>
  <si>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</si>
  <si>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</si>
  <si>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</si>
  <si>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</si>
  <si>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</si>
  <si>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</si>
  <si>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</si>
  <si>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</si>
  <si>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</si>
  <si>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</si>
  <si>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</si>
  <si>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</si>
  <si>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</si>
  <si>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</si>
  <si>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</si>
  <si>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</si>
  <si>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</si>
  <si>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</si>
  <si>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</si>
  <si>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</si>
  <si>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</si>
  <si>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</si>
  <si>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</si>
  <si>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</si>
  <si>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</si>
  <si>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</si>
  <si>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</si>
  <si>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</si>
  <si>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</si>
  <si>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</si>
  <si>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</si>
  <si>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</si>
  <si>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</si>
  <si>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</si>
  <si>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</si>
  <si>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</si>
  <si>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</si>
  <si>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</si>
  <si>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</si>
  <si>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</si>
  <si>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</si>
  <si>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</si>
  <si>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</si>
  <si>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</si>
  <si>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</si>
  <si>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</si>
  <si>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</si>
  <si>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</si>
  <si>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</si>
  <si>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</si>
  <si>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</si>
  <si>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</si>
  <si>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</si>
  <si>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</si>
  <si>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</si>
  <si>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</si>
  <si>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</si>
  <si>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</si>
  <si>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</si>
  <si>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</si>
  <si>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</si>
  <si>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</si>
  <si>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</si>
  <si>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</si>
  <si>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</si>
  <si>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</si>
  <si>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</si>
  <si>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</si>
  <si>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</si>
  <si>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</si>
  <si>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</si>
  <si>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</si>
  <si>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</si>
  <si>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</si>
  <si>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</si>
  <si>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</si>
  <si>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</si>
  <si>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</si>
  <si>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</si>
  <si>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</si>
  <si>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</si>
  <si>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</si>
  <si>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</si>
  <si>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</si>
  <si>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</si>
  <si>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</si>
  <si>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</si>
  <si>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</si>
  <si>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</si>
  <si>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</si>
  <si>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</si>
  <si>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</si>
  <si>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</si>
  <si>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</si>
  <si>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</si>
  <si>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</si>
  <si>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</si>
  <si>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</si>
  <si>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</si>
  <si>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</si>
  <si>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</si>
  <si>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</si>
  <si>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</si>
  <si>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</si>
  <si>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</si>
  <si>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</si>
  <si>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</si>
  <si>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</si>
  <si>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</si>
  <si>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</si>
  <si>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</si>
  <si>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</si>
  <si>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</si>
  <si>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</si>
  <si>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</si>
  <si>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</si>
  <si>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</si>
  <si>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</si>
  <si>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</si>
  <si>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</si>
  <si>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</si>
  <si>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</si>
  <si>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</si>
  <si>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</si>
  <si>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</si>
  <si>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</si>
  <si>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</si>
  <si>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</si>
  <si>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</si>
  <si>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</si>
  <si>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</si>
  <si>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</si>
  <si>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</si>
  <si>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</si>
  <si>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</si>
  <si>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</si>
  <si>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</si>
  <si>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</si>
  <si>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</si>
  <si>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</si>
  <si>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</si>
  <si>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</si>
  <si>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</si>
  <si>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</si>
  <si>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</si>
  <si>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</si>
  <si>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</si>
  <si>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</si>
  <si>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</si>
  <si>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</si>
  <si>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</si>
  <si>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</si>
  <si>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</si>
  <si>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</si>
  <si>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</si>
  <si>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</si>
  <si>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</si>
  <si>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</si>
  <si>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</si>
  <si>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</si>
  <si>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</si>
  <si>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</si>
  <si>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</si>
  <si>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</si>
  <si>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</si>
  <si>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</si>
  <si>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</si>
  <si>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</si>
  <si>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</si>
  <si>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</si>
  <si>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</si>
  <si>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</si>
  <si>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</si>
  <si>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</si>
  <si>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</si>
  <si>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</si>
  <si>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</si>
  <si>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</si>
  <si>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</si>
  <si>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</si>
  <si>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</si>
  <si>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</si>
  <si>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</si>
  <si>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</si>
  <si>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</si>
  <si>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</si>
  <si>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</si>
  <si>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</si>
  <si>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</si>
  <si>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</si>
  <si>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</si>
  <si>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</si>
  <si>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</si>
  <si>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</si>
  <si>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</si>
  <si>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</si>
  <si>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</si>
  <si>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</si>
  <si>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</si>
  <si>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</si>
  <si>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</si>
  <si>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</si>
  <si>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</si>
  <si>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</si>
  <si>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</si>
  <si>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</si>
  <si>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</si>
  <si>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</si>
  <si>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</si>
  <si>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</si>
  <si>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</si>
  <si>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</si>
  <si>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</si>
  <si>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</si>
  <si>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</si>
  <si>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</si>
  <si>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</si>
  <si>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</si>
  <si>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</si>
  <si>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</si>
  <si>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</si>
  <si>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</si>
  <si>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</si>
  <si>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</si>
  <si>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</si>
  <si>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</si>
  <si>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</si>
  <si>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</si>
  <si>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</si>
  <si>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</si>
  <si>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</si>
  <si>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</si>
  <si>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</si>
  <si>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</si>
  <si>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</si>
  <si>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</si>
  <si>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</si>
  <si>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</si>
  <si>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</si>
  <si>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</si>
  <si>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</si>
  <si>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</si>
  <si>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</si>
  <si>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</si>
  <si>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</si>
  <si>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</si>
  <si>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</si>
  <si>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</si>
  <si>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</si>
  <si>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</si>
  <si>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</si>
  <si>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</si>
  <si>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</si>
  <si>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</si>
  <si>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</si>
  <si>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</si>
  <si>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</si>
  <si>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</si>
  <si>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</si>
  <si>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</si>
  <si>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</si>
  <si>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</si>
  <si>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</si>
  <si>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</si>
  <si>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</si>
  <si>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</si>
  <si>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</si>
  <si>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</si>
  <si>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</si>
  <si>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</si>
  <si>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</si>
  <si>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</si>
  <si>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</si>
  <si>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</si>
  <si>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</si>
  <si>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</si>
  <si>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</si>
  <si>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</si>
  <si>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</si>
  <si>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</si>
  <si>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</si>
  <si>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</si>
  <si>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</si>
  <si>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</si>
  <si>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</si>
  <si>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</si>
  <si>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</si>
  <si>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</si>
  <si>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</si>
  <si>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</si>
  <si>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</si>
  <si>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</si>
  <si>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</si>
  <si>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</si>
  <si>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</si>
  <si>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</si>
  <si>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</si>
  <si>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</si>
  <si>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</si>
  <si>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</si>
  <si>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</si>
  <si>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</si>
  <si>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</si>
  <si>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</si>
  <si>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</si>
  <si>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</si>
  <si>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</si>
  <si>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</si>
  <si>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</si>
  <si>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</si>
  <si>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</si>
  <si>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</si>
  <si>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</si>
  <si>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</si>
  <si>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</si>
  <si>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</si>
  <si>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</si>
  <si>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</si>
  <si>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</si>
  <si>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</si>
  <si>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</si>
  <si>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</si>
  <si>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</si>
  <si>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</si>
  <si>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</si>
  <si>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</si>
  <si>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</si>
  <si>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</si>
  <si>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</si>
  <si>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</si>
  <si>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</si>
  <si>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</si>
  <si>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</si>
  <si>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</si>
  <si>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</si>
  <si>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</si>
  <si>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</si>
  <si>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</si>
  <si>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</si>
  <si>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</si>
  <si>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</si>
  <si>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</si>
  <si>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</si>
  <si>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</si>
  <si>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</si>
  <si>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</si>
  <si>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</si>
  <si>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</si>
  <si>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</si>
  <si>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</si>
  <si>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</si>
  <si>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</si>
  <si>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</si>
  <si>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</si>
  <si>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</si>
  <si>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</si>
  <si>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</si>
  <si>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</si>
  <si>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</si>
  <si>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</si>
  <si>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</si>
  <si>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</si>
  <si>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</si>
  <si>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</si>
  <si>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</si>
  <si>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</si>
  <si>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</si>
  <si>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</si>
  <si>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</si>
  <si>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</si>
  <si>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</si>
  <si>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</si>
  <si>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</si>
  <si>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</si>
  <si>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</si>
  <si>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</si>
  <si>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</si>
  <si>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</si>
  <si>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</si>
  <si>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</si>
  <si>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</si>
  <si>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</si>
  <si>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</si>
  <si>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</si>
  <si>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</si>
  <si>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</si>
  <si>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</si>
  <si>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</si>
  <si>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</si>
  <si>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</si>
  <si>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</si>
  <si>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</si>
  <si>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</si>
  <si>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</si>
  <si>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</si>
  <si>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</si>
  <si>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</si>
  <si>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</si>
  <si>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</si>
  <si>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</si>
  <si>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</si>
  <si>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</si>
  <si>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</si>
  <si>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</si>
  <si>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</si>
  <si>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</si>
  <si>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</si>
  <si>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</si>
  <si>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</si>
  <si>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</si>
  <si>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</si>
  <si>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</si>
  <si>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</si>
  <si>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</si>
  <si>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</si>
  <si>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</si>
  <si>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</si>
  <si>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</si>
  <si>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</si>
  <si>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</si>
  <si>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</si>
  <si>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</si>
  <si>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</si>
  <si>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</si>
  <si>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</si>
  <si>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</si>
  <si>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</si>
  <si>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</si>
  <si>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</si>
  <si>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</si>
  <si>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</si>
  <si>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</si>
  <si>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</si>
  <si>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</si>
  <si>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</si>
  <si>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</si>
  <si>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</si>
  <si>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</si>
  <si>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</si>
  <si>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</si>
  <si>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</si>
  <si>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</si>
  <si>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</si>
  <si>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</si>
  <si>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</si>
  <si>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</si>
  <si>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</si>
  <si>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</si>
  <si>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</si>
  <si>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</si>
  <si>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</si>
  <si>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</si>
  <si>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</si>
  <si>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</si>
  <si>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</si>
  <si>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</si>
  <si>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</si>
  <si>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</si>
  <si>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</si>
  <si>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</si>
  <si>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</si>
  <si>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</si>
  <si>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</si>
  <si>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</si>
  <si>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</si>
  <si>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</si>
  <si>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</si>
  <si>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</si>
  <si>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</si>
  <si>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</si>
  <si>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</si>
  <si>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</si>
  <si>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</si>
  <si>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</si>
  <si>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</si>
  <si>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</si>
  <si>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</si>
  <si>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</si>
  <si>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</si>
  <si>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</si>
  <si>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</si>
  <si>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</si>
  <si>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</si>
  <si>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</si>
  <si>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</si>
  <si>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</si>
  <si>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</si>
  <si>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</si>
  <si>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</si>
  <si>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</si>
  <si>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</si>
  <si>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</si>
  <si>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</si>
  <si>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</si>
  <si>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</si>
  <si>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</si>
  <si>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</si>
  <si>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</si>
  <si>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</si>
  <si>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</si>
  <si>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</si>
  <si>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</si>
  <si>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</si>
  <si>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</si>
  <si>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</si>
  <si>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</si>
  <si>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</si>
  <si>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</si>
  <si>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</si>
  <si>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</si>
  <si>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</si>
  <si>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</si>
  <si>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</si>
  <si>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</si>
  <si>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</si>
  <si>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</si>
  <si>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</si>
  <si>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</si>
  <si>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</si>
  <si>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</si>
  <si>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</si>
  <si>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</si>
  <si>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</si>
  <si>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</si>
  <si>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</si>
  <si>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</si>
  <si>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</si>
  <si>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</si>
  <si>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</si>
  <si>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</si>
  <si>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</si>
  <si>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</si>
  <si>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</si>
  <si>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</si>
  <si>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</si>
  <si>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</si>
  <si>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</si>
  <si>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</si>
  <si>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</si>
  <si>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</si>
  <si>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</si>
  <si>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</si>
  <si>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</si>
  <si>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</si>
  <si>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</si>
  <si>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</si>
  <si>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</si>
  <si>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</si>
  <si>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</si>
  <si>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</si>
  <si>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</si>
  <si>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</si>
  <si>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</si>
  <si>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</si>
  <si>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</si>
  <si>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</si>
  <si>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</si>
  <si>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</si>
  <si>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</si>
  <si>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</si>
  <si>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</si>
  <si>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</si>
  <si>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</si>
  <si>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</si>
  <si>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</si>
  <si>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</si>
  <si>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</si>
  <si>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</si>
  <si>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</si>
  <si>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</si>
  <si>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</si>
  <si>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</si>
  <si>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</si>
  <si>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</si>
  <si>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</si>
  <si>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</si>
  <si>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</si>
  <si>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</si>
  <si>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</si>
  <si>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</si>
  <si>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</si>
  <si>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</si>
  <si>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</si>
  <si>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</si>
  <si>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</si>
  <si>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</si>
  <si>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</si>
  <si>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</si>
  <si>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</si>
  <si>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</si>
  <si>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</si>
  <si>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</si>
  <si>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</si>
  <si>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</si>
  <si>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</si>
  <si>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</si>
  <si>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</si>
  <si>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</si>
  <si>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</si>
  <si>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</si>
  <si>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</si>
  <si>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</si>
  <si>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</si>
  <si>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</si>
  <si>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</si>
  <si>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</si>
  <si>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</si>
  <si>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</si>
  <si>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</si>
  <si>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</si>
  <si>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</si>
  <si>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</si>
  <si>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</si>
  <si>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</si>
  <si>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</si>
  <si>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</si>
  <si>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</si>
  <si>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</si>
  <si>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</si>
  <si>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</si>
  <si>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</si>
  <si>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</si>
  <si>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</si>
  <si>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</si>
  <si>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</si>
  <si>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</si>
  <si>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</si>
  <si>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</si>
  <si>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</si>
  <si>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</si>
  <si>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</si>
  <si>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</si>
  <si>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</si>
  <si>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</si>
  <si>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</si>
  <si>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</si>
  <si>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</si>
  <si>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</si>
  <si>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</si>
  <si>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</si>
  <si>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</si>
  <si>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</si>
  <si>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</si>
  <si>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</si>
  <si>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</si>
  <si>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</si>
  <si>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</si>
  <si>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</si>
  <si>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</si>
  <si>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</si>
  <si>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</si>
  <si>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</si>
  <si>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</si>
  <si>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</si>
  <si>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</si>
  <si>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</si>
  <si>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</si>
  <si>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</si>
  <si>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</si>
  <si>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</si>
  <si>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</si>
  <si>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</si>
  <si>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</si>
  <si>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</si>
  <si>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</si>
  <si>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</si>
  <si>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</si>
  <si>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</si>
  <si>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</si>
  <si>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</si>
  <si>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</si>
  <si>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</si>
  <si>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</si>
  <si>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</si>
  <si>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</si>
  <si>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</si>
  <si>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</si>
  <si>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</si>
  <si>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</si>
  <si>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</si>
  <si>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</si>
  <si>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</si>
  <si>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</si>
  <si>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</si>
  <si>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</si>
  <si>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</si>
  <si>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</si>
  <si>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</si>
  <si>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</si>
  <si>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</si>
  <si>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</si>
  <si>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</si>
  <si>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</si>
  <si>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</si>
  <si>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</si>
  <si>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</si>
  <si>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</si>
  <si>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</si>
  <si>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</si>
  <si>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</si>
  <si>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</si>
  <si>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</si>
  <si>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</si>
  <si>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</si>
  <si>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</si>
  <si>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</si>
  <si>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</si>
  <si>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</si>
  <si>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</si>
  <si>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</si>
  <si>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</si>
  <si>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</si>
  <si>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</si>
  <si>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</si>
  <si>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</si>
  <si>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</si>
  <si>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</si>
  <si>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</si>
  <si>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</si>
  <si>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</si>
  <si>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</si>
  <si>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</si>
  <si>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</si>
  <si>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</si>
  <si>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</si>
  <si>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</si>
  <si>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</si>
  <si>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</si>
  <si>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</si>
  <si>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</si>
  <si>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</si>
  <si>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</si>
  <si>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</si>
  <si>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</si>
  <si>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</si>
  <si>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</si>
  <si>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</si>
  <si>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</si>
  <si>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</si>
  <si>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</si>
  <si>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</si>
  <si>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</si>
  <si>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</si>
  <si>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</si>
  <si>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</si>
  <si>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</si>
  <si>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</si>
  <si>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</si>
  <si>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</si>
  <si>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</si>
  <si>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</si>
  <si>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</si>
  <si>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</si>
  <si>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</si>
  <si>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</si>
  <si>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</si>
  <si>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</si>
  <si>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</si>
  <si>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</si>
  <si>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</si>
  <si>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</si>
  <si>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</si>
  <si>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</si>
  <si>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</si>
  <si>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</si>
  <si>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</si>
  <si>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</si>
  <si>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</si>
  <si>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</si>
  <si>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</si>
  <si>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</si>
  <si>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</si>
  <si>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</si>
  <si>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</si>
  <si>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</si>
  <si>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</si>
  <si>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</si>
  <si>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</si>
  <si>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</si>
  <si>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</si>
  <si>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</si>
  <si>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</si>
  <si>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</si>
  <si>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</si>
  <si>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</si>
  <si>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</si>
  <si>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</si>
  <si>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</si>
  <si>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</si>
  <si>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</si>
  <si>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</si>
  <si>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</si>
  <si>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</si>
  <si>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</si>
  <si>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</si>
  <si>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</si>
  <si>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</si>
  <si>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</si>
  <si>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</si>
  <si>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</si>
  <si>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</si>
  <si>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</si>
  <si>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</si>
  <si>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</si>
  <si>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</si>
  <si>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</si>
  <si>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</si>
  <si>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</si>
  <si>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</si>
  <si>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</si>
  <si>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</si>
  <si>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</si>
  <si>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</si>
  <si>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</si>
  <si>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</si>
  <si>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</si>
  <si>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</si>
  <si>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</si>
  <si>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</si>
  <si>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</si>
  <si>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</si>
  <si>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</si>
  <si>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</si>
  <si>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</si>
  <si>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</si>
  <si>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</si>
  <si>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</si>
  <si>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</si>
  <si>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</si>
  <si>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</si>
  <si>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</si>
  <si>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</si>
  <si>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</si>
  <si>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</si>
  <si>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</si>
  <si>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</si>
  <si>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</si>
  <si>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</si>
  <si>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</si>
  <si>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</si>
  <si>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</si>
  <si>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</si>
  <si>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</si>
  <si>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</si>
  <si>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</si>
  <si>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</si>
  <si>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</si>
  <si>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</si>
  <si>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</si>
  <si>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</si>
  <si>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</si>
  <si>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</si>
  <si>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</si>
  <si>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</si>
  <si>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</si>
  <si>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</si>
  <si>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</si>
  <si>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</si>
  <si>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</si>
  <si>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</si>
  <si>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</si>
  <si>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</si>
  <si>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</si>
  <si>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</si>
  <si>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</si>
  <si>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</si>
  <si>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</si>
  <si>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</si>
  <si>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</si>
  <si>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</si>
  <si>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</si>
  <si>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</si>
  <si>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</si>
  <si>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</si>
  <si>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</si>
  <si>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</si>
  <si>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</si>
  <si>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</si>
  <si>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</si>
  <si>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</si>
  <si>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</si>
  <si>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</si>
  <si>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</si>
  <si>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</si>
  <si>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</si>
  <si>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</si>
  <si>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</si>
  <si>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</si>
  <si>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</si>
  <si>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</si>
  <si>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</si>
  <si>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</si>
  <si>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</si>
  <si>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</si>
  <si>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</si>
  <si>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</si>
  <si>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</si>
  <si>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</si>
  <si>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</si>
  <si>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</si>
  <si>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</si>
  <si>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</si>
  <si>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</si>
  <si>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</si>
  <si>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</si>
  <si>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</si>
  <si>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</si>
  <si>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</si>
  <si>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</si>
  <si>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</si>
  <si>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</si>
  <si>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</si>
  <si>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</si>
  <si>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</si>
  <si>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</si>
  <si>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</si>
  <si>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</si>
  <si>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</si>
  <si>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</si>
  <si>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</si>
  <si>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</si>
  <si>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</si>
  <si>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</si>
  <si>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</si>
  <si>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</si>
  <si>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</si>
  <si>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</si>
  <si>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</si>
  <si>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</si>
  <si>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</si>
  <si>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</si>
  <si>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</si>
  <si>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</si>
  <si>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</si>
  <si>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</si>
  <si>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</si>
  <si>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</si>
  <si>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</si>
  <si>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</si>
  <si>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</si>
  <si>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</si>
  <si>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</si>
  <si>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</si>
  <si>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</si>
  <si>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</si>
  <si>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</si>
  <si>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</si>
  <si>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</si>
  <si>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</si>
  <si>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</si>
  <si>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</si>
  <si>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</si>
  <si>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</si>
  <si>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</si>
  <si>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</si>
  <si>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</si>
  <si>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</si>
  <si>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</si>
  <si>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</si>
  <si>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</si>
  <si>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</si>
  <si>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</si>
  <si>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</si>
  <si>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</si>
  <si>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</si>
  <si>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</si>
  <si>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</si>
  <si>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</si>
  <si>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</si>
  <si>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</si>
  <si>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</si>
  <si>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</si>
  <si>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</si>
  <si>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</si>
  <si>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</si>
  <si>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</si>
  <si>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</si>
  <si>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</si>
  <si>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</si>
  <si>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</si>
  <si>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</si>
  <si>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</si>
  <si>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</si>
  <si>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</si>
  <si>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</si>
  <si>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</si>
  <si>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</si>
  <si>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</si>
  <si>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</si>
  <si>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</si>
  <si>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</si>
  <si>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</si>
  <si>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</si>
  <si>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</si>
  <si>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</si>
  <si>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</si>
  <si>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</si>
  <si>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</si>
  <si>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</si>
  <si>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</si>
  <si>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</si>
  <si>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</si>
  <si>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</si>
  <si>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</si>
  <si>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</si>
  <si>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</si>
  <si>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</si>
  <si>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</si>
  <si>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</si>
  <si>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</si>
  <si>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</si>
  <si>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</si>
  <si>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</si>
  <si>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</si>
  <si>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</si>
  <si>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</si>
  <si>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</si>
  <si>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</si>
  <si>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</si>
  <si>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</si>
  <si>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</si>
  <si>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</si>
  <si>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</si>
  <si>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</si>
  <si>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</si>
  <si>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</si>
  <si>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</si>
  <si>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</si>
  <si>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</si>
  <si>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</si>
  <si>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</si>
  <si>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</si>
  <si>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</si>
  <si>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</si>
  <si>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</si>
  <si>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</si>
  <si>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</si>
  <si>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</si>
  <si>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</si>
  <si>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</si>
  <si>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</si>
  <si>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</si>
  <si>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</si>
  <si>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</si>
  <si>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</si>
  <si>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</si>
  <si>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</si>
  <si>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</si>
  <si>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</si>
  <si>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</si>
  <si>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</si>
  <si>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</si>
  <si>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</si>
  <si>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</si>
  <si>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</si>
  <si>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</si>
  <si>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</si>
  <si>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</si>
  <si>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</si>
  <si>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</si>
  <si>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</si>
  <si>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</si>
  <si>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</si>
  <si>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</si>
  <si>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</si>
  <si>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</si>
  <si>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</si>
  <si>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</si>
  <si>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</si>
  <si>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</si>
  <si>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</si>
  <si>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</si>
  <si>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</si>
  <si>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</si>
  <si>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</si>
  <si>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</si>
  <si>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</si>
  <si>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</si>
  <si>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</si>
  <si>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</si>
  <si>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</si>
  <si>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</si>
  <si>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</si>
  <si>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</si>
  <si>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</si>
  <si>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</si>
  <si>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</si>
  <si>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</si>
  <si>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</si>
  <si>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</si>
  <si>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</si>
  <si>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</si>
  <si>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</si>
  <si>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</si>
  <si>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</si>
  <si>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</si>
  <si>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</si>
  <si>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</si>
  <si>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</si>
  <si>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</si>
  <si>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</si>
  <si>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</si>
  <si>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</si>
  <si>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</si>
  <si>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</si>
  <si>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</si>
  <si>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</si>
  <si>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</si>
  <si>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</si>
  <si>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</si>
  <si>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</si>
  <si>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</si>
  <si>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</si>
  <si>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</si>
  <si>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</si>
  <si>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</si>
  <si>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</si>
  <si>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</si>
  <si>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</si>
  <si>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</si>
  <si>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</si>
  <si>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</si>
  <si>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</si>
  <si>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</si>
  <si>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</si>
  <si>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</si>
  <si>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</si>
  <si>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</si>
  <si>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</si>
  <si>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</si>
  <si>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</si>
  <si>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</si>
  <si>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</si>
  <si>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</si>
  <si>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</si>
  <si>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</si>
  <si>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</si>
  <si>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</si>
  <si>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</si>
  <si>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</si>
  <si>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</si>
  <si>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</si>
  <si>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</si>
  <si>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</si>
  <si>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</si>
  <si>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</si>
  <si>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</si>
  <si>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</si>
  <si>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</si>
  <si>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</si>
  <si>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</si>
  <si>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</si>
  <si>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</si>
  <si>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</si>
  <si>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</si>
  <si>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</si>
  <si>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</si>
  <si>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</si>
  <si>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</si>
  <si>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</si>
  <si>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</si>
  <si>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</si>
  <si>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</si>
  <si>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</si>
  <si>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</si>
  <si>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</si>
  <si>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</si>
  <si>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</si>
  <si>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</si>
  <si>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</si>
  <si>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</si>
  <si>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</si>
  <si>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</si>
  <si>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</si>
  <si>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</si>
  <si>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</si>
  <si>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</si>
  <si>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</si>
  <si>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</si>
  <si>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</si>
  <si>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</si>
  <si>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</si>
  <si>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</si>
  <si>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</si>
  <si>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</si>
  <si>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</si>
  <si>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</si>
  <si>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</si>
  <si>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</si>
  <si>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</si>
  <si>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</si>
  <si>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</si>
  <si>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</si>
  <si>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</si>
  <si>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</si>
  <si>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</si>
  <si>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</si>
  <si>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</si>
  <si>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</si>
  <si>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</si>
  <si>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</si>
  <si>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</si>
  <si>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</si>
  <si>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</si>
  <si>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</si>
  <si>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</si>
  <si>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</si>
  <si>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</si>
  <si>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</si>
  <si>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</si>
  <si>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</si>
  <si>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</si>
  <si>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</si>
  <si>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</si>
  <si>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</si>
  <si>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</si>
  <si>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</si>
  <si>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</si>
  <si>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</si>
  <si>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</si>
  <si>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</si>
  <si>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</si>
  <si>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</si>
  <si>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</si>
  <si>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</si>
  <si>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</si>
  <si>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</si>
  <si>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</si>
  <si>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</si>
  <si>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</si>
  <si>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</si>
  <si>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</si>
  <si>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</si>
  <si>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</si>
  <si>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</si>
  <si>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</si>
  <si>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</si>
  <si>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</si>
  <si>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</si>
  <si>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</si>
  <si>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</si>
  <si>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</si>
  <si>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</si>
  <si>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</si>
  <si>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</si>
  <si>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</si>
  <si>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</si>
  <si>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</si>
  <si>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</si>
  <si>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</si>
  <si>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</si>
  <si>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</si>
  <si>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</si>
  <si>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</si>
  <si>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</si>
  <si>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</si>
  <si>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</si>
  <si>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</si>
  <si>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</si>
  <si>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</si>
  <si>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</si>
  <si>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</si>
  <si>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</si>
  <si>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</si>
  <si>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</si>
  <si>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</si>
  <si>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</si>
  <si>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</si>
  <si>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</si>
  <si>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</si>
  <si>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</si>
  <si>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</si>
  <si>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</si>
  <si>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</si>
  <si>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</si>
  <si>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</si>
  <si>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</si>
  <si>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</si>
  <si>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</si>
  <si>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</si>
  <si>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</si>
  <si>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</si>
  <si>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</si>
  <si>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</si>
  <si>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</si>
  <si>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</si>
  <si>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</si>
  <si>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</si>
  <si>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</si>
  <si>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</si>
  <si>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</si>
  <si>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</si>
  <si>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</si>
  <si>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</si>
  <si>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</si>
  <si>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</si>
  <si>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</si>
  <si>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</si>
  <si>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</si>
  <si>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</si>
  <si>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</si>
  <si>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</si>
  <si>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</si>
  <si>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</si>
  <si>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</si>
  <si>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</si>
  <si>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</si>
  <si>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</si>
  <si>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</si>
  <si>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</si>
  <si>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</si>
  <si>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</si>
  <si>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</si>
  <si>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</si>
  <si>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</si>
  <si>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</si>
  <si>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</si>
  <si>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</si>
  <si>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</si>
  <si>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</si>
  <si>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</si>
  <si>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</si>
  <si>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</si>
  <si>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</si>
  <si>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</si>
  <si>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</si>
  <si>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</si>
  <si>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</si>
  <si>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</si>
  <si>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</si>
  <si>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</si>
  <si>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</si>
  <si>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</si>
  <si>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</si>
  <si>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</si>
  <si>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</si>
  <si>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</si>
  <si>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</si>
  <si>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</si>
  <si>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</si>
  <si>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</si>
  <si>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</si>
  <si>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</si>
  <si>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</si>
  <si>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</si>
  <si>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</si>
  <si>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</si>
  <si>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</si>
  <si>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</si>
  <si>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</si>
  <si>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</si>
  <si>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</si>
  <si>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</si>
  <si>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</si>
  <si>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</si>
  <si>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</si>
  <si>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</si>
  <si>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</si>
  <si>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</si>
  <si>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</si>
  <si>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</si>
  <si>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</si>
  <si>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</si>
  <si>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</si>
  <si>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</si>
  <si>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</si>
  <si>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</si>
  <si>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</si>
  <si>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</si>
  <si>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</si>
  <si>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</si>
  <si>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</si>
  <si>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</si>
  <si>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</si>
  <si>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</si>
  <si>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</si>
  <si>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</si>
  <si>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</si>
  <si>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</si>
  <si>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</si>
  <si>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</si>
  <si>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</si>
  <si>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</si>
  <si>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</si>
  <si>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</si>
  <si>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</si>
  <si>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</si>
  <si>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</si>
  <si>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</si>
  <si>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</si>
  <si>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</si>
  <si>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</si>
  <si>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</si>
  <si>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</si>
  <si>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</si>
  <si>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</si>
  <si>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</si>
  <si>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</si>
  <si>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</si>
  <si>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</si>
  <si>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</si>
  <si>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</si>
  <si>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</si>
  <si>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</si>
  <si>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</si>
  <si>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</si>
  <si>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</si>
  <si>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</si>
  <si>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</si>
  <si>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</si>
  <si>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</si>
  <si>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</si>
  <si>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</si>
  <si>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</si>
  <si>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</si>
  <si>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</si>
  <si>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</si>
  <si>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</si>
  <si>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</si>
  <si>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</si>
  <si>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</si>
  <si>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</si>
  <si>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</si>
  <si>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</si>
  <si>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</si>
  <si>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</si>
  <si>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</si>
  <si>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</si>
  <si>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</si>
  <si>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</si>
  <si>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</si>
  <si>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</si>
  <si>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</si>
  <si>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</si>
  <si>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</si>
  <si>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</si>
  <si>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</si>
  <si>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</si>
  <si>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</si>
  <si>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</si>
  <si>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</si>
  <si>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</si>
  <si>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</si>
  <si>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</si>
  <si>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</si>
  <si>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</si>
  <si>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</si>
  <si>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</si>
  <si>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</si>
  <si>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</si>
  <si>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</si>
  <si>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</si>
  <si>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</si>
  <si>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</si>
  <si>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</si>
  <si>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</si>
  <si>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</si>
  <si>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</si>
  <si>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</si>
  <si>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</si>
  <si>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</si>
  <si>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</si>
  <si>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</si>
  <si>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</si>
  <si>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</si>
  <si>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</si>
  <si>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</si>
  <si>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</si>
  <si>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</si>
  <si>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</si>
  <si>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</si>
  <si>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</si>
  <si>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</si>
  <si>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</si>
  <si>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</si>
  <si>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</si>
  <si>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</si>
  <si>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</si>
  <si>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</si>
  <si>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</si>
  <si>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</si>
  <si>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</si>
  <si>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</si>
  <si>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</si>
  <si>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</si>
  <si>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</si>
  <si>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</si>
  <si>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</si>
  <si>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</si>
  <si>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</si>
  <si>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</si>
  <si>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</si>
  <si>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</si>
  <si>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</si>
  <si>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</si>
  <si>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</si>
  <si>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</si>
  <si>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</si>
  <si>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</si>
  <si>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</si>
  <si>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</si>
  <si>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</si>
  <si>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</si>
  <si>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</si>
  <si>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</si>
  <si>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</si>
  <si>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</si>
  <si>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</si>
  <si>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</si>
  <si>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</si>
  <si>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</si>
  <si>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</si>
  <si>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</si>
  <si>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</si>
  <si>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</si>
  <si>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</si>
  <si>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</si>
  <si>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</si>
  <si>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</si>
  <si>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</si>
  <si>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</si>
  <si>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</si>
  <si>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</si>
  <si>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</si>
  <si>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</si>
  <si>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</si>
  <si>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</si>
  <si>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</si>
  <si>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</si>
  <si>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</si>
  <si>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</si>
  <si>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</si>
  <si>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</si>
  <si>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</si>
  <si>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</si>
  <si>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</si>
  <si>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</si>
  <si>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</si>
  <si>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</si>
  <si>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</si>
  <si>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</si>
  <si>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</si>
  <si>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</si>
  <si>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</si>
  <si>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</si>
  <si>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</si>
  <si>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</si>
  <si>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</si>
  <si>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</si>
  <si>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</si>
  <si>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</si>
  <si>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</si>
  <si>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</si>
  <si>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</si>
  <si>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</si>
  <si>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</si>
  <si>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</si>
  <si>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</si>
  <si>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</si>
  <si>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</si>
  <si>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</si>
  <si>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</si>
  <si>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</si>
  <si>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</si>
  <si>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</si>
  <si>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</si>
  <si>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</si>
  <si>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</si>
  <si>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</si>
  <si>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</si>
  <si>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</si>
  <si>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</si>
  <si>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</si>
  <si>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</si>
  <si>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</si>
  <si>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</si>
  <si>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</si>
  <si>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</si>
  <si>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</si>
  <si>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</si>
  <si>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</si>
  <si>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</si>
  <si>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</si>
  <si>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</si>
  <si>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</si>
  <si>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</si>
  <si>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</si>
  <si>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</si>
  <si>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</si>
  <si>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</si>
  <si>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</si>
  <si>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</si>
  <si>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</si>
  <si>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</si>
  <si>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</si>
  <si>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</si>
  <si>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</si>
  <si>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</si>
  <si>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</si>
  <si>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</si>
  <si>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</si>
  <si>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</si>
  <si>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</si>
  <si>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</si>
  <si>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</si>
  <si>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</si>
  <si>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</si>
  <si>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</si>
  <si>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</si>
  <si>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</si>
  <si>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</si>
  <si>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</si>
  <si>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</si>
  <si>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</si>
  <si>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</si>
  <si>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</si>
  <si>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</si>
  <si>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</si>
  <si>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</si>
  <si>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</si>
  <si>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</si>
  <si>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</si>
  <si>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</si>
  <si>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</si>
  <si>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</si>
  <si>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</si>
  <si>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</si>
  <si>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</si>
  <si>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</si>
  <si>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</si>
  <si>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</si>
  <si>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</si>
  <si>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</si>
  <si>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</si>
  <si>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</si>
  <si>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</si>
  <si>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</si>
  <si>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</si>
  <si>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</si>
  <si>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</si>
  <si>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</si>
  <si>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</si>
  <si>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</si>
  <si>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</si>
  <si>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</si>
  <si>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</si>
  <si>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</si>
  <si>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</si>
  <si>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</si>
  <si>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</si>
  <si>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</si>
  <si>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</si>
  <si>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</si>
  <si>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</si>
  <si>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</si>
  <si>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</si>
  <si>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</si>
  <si>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</si>
  <si>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</si>
  <si>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</si>
  <si>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</si>
  <si>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</si>
  <si>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</si>
  <si>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</si>
  <si>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</si>
  <si>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</si>
  <si>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</si>
  <si>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</si>
  <si>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</si>
  <si>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</si>
  <si>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</si>
  <si>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</si>
  <si>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</si>
  <si>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</si>
  <si>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</si>
  <si>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</si>
  <si>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</si>
  <si>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</si>
  <si>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</si>
  <si>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</si>
  <si>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</si>
  <si>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</si>
  <si>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</si>
  <si>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</si>
  <si>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</si>
  <si>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</si>
  <si>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</si>
  <si>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</si>
  <si>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</si>
  <si>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</si>
  <si>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</si>
  <si>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</si>
  <si>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</si>
  <si>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</si>
  <si>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</si>
  <si>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</si>
  <si>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</si>
  <si>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</si>
  <si>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</si>
  <si>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</si>
  <si>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</si>
  <si>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</si>
  <si>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</si>
  <si>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</si>
  <si>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</si>
  <si>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</si>
  <si>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</si>
  <si>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</si>
  <si>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</si>
  <si>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</si>
  <si>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</si>
  <si>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</si>
  <si>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</si>
  <si>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</si>
  <si>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</si>
  <si>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</si>
  <si>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</si>
  <si>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</si>
  <si>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</si>
  <si>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</si>
  <si>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</si>
  <si>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</si>
  <si>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</si>
  <si>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</si>
  <si>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</si>
  <si>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</si>
  <si>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</si>
  <si>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</si>
  <si>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</si>
  <si>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</si>
  <si>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</si>
  <si>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</si>
  <si>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</si>
  <si>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</si>
  <si>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</si>
  <si>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</si>
  <si>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</si>
  <si>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</si>
  <si>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</si>
  <si>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</si>
  <si>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</si>
  <si>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</si>
  <si>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</si>
  <si>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</si>
  <si>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</si>
  <si>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</si>
  <si>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</si>
  <si>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</si>
  <si>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</si>
  <si>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</si>
  <si>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</si>
  <si>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</si>
  <si>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</si>
  <si>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</si>
  <si>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</si>
  <si>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</si>
  <si>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</si>
  <si>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</si>
  <si>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</si>
  <si>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</si>
  <si>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</si>
  <si>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</si>
  <si>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</si>
  <si>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</si>
  <si>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</si>
  <si>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</si>
  <si>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</si>
  <si>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</si>
  <si>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</si>
  <si>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</si>
  <si>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</si>
  <si>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</si>
  <si>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</si>
  <si>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</si>
  <si>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</si>
  <si>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</si>
  <si>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</si>
  <si>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</si>
  <si>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</si>
  <si>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</si>
  <si>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</si>
  <si>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</si>
  <si>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</si>
  <si>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</si>
  <si>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</si>
  <si>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</si>
  <si>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</si>
  <si>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</si>
  <si>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</si>
  <si>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</si>
  <si>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</si>
  <si>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</si>
  <si>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</si>
  <si>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</si>
  <si>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</si>
  <si>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</si>
  <si>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</si>
  <si>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</si>
  <si>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</si>
  <si>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</si>
  <si>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</si>
  <si>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</si>
  <si>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</si>
  <si>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</si>
  <si>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</si>
  <si>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</si>
  <si>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</si>
  <si>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</si>
  <si>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</si>
  <si>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</si>
  <si>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</si>
  <si>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</si>
  <si>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</si>
  <si>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</si>
  <si>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</si>
  <si>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</si>
  <si>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</si>
  <si>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</si>
  <si>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</si>
  <si>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</si>
  <si>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</si>
  <si>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</si>
  <si>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</si>
  <si>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</si>
  <si>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</si>
  <si>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</si>
  <si>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</si>
  <si>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</si>
  <si>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</si>
  <si>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</si>
  <si>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</si>
  <si>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</si>
  <si>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</si>
  <si>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</si>
  <si>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</si>
  <si>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</si>
  <si>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</si>
  <si>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</si>
  <si>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</si>
  <si>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</si>
  <si>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</si>
  <si>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</si>
  <si>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</si>
  <si>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</si>
  <si>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</si>
  <si>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</si>
  <si>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</si>
  <si>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</si>
  <si>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</si>
  <si>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</si>
  <si>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</si>
  <si>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</si>
  <si>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</si>
  <si>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</si>
  <si>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</si>
  <si>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</si>
  <si>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</si>
  <si>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</si>
  <si>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</si>
  <si>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</si>
  <si>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</si>
  <si>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</si>
  <si>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</si>
  <si>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</si>
  <si>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</si>
  <si>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</si>
  <si>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</si>
  <si>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</si>
  <si>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</si>
  <si>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</si>
  <si>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</si>
  <si>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</si>
  <si>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</si>
  <si>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</si>
  <si>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</si>
  <si>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</si>
  <si>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</si>
  <si>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</si>
  <si>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</si>
  <si>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</si>
  <si>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</si>
  <si>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</si>
  <si>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</si>
  <si>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</si>
  <si>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</si>
  <si>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</si>
  <si>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</si>
  <si>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</si>
  <si>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</si>
  <si>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</si>
  <si>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</si>
  <si>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</si>
  <si>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</si>
  <si>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</si>
  <si>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</si>
  <si>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</si>
  <si>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</si>
  <si>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</si>
  <si>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</si>
  <si>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</si>
  <si>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</si>
  <si>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</si>
  <si>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</si>
  <si>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</si>
  <si>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</si>
  <si>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</si>
  <si>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</si>
  <si>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</si>
  <si>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</si>
  <si>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</si>
  <si>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</si>
  <si>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</si>
  <si>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</si>
  <si>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</si>
  <si>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</si>
  <si>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</si>
  <si>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</si>
  <si>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</si>
  <si>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</si>
  <si>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</si>
  <si>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</si>
  <si>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</si>
  <si>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</si>
  <si>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</si>
  <si>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</si>
  <si>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</si>
  <si>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</si>
  <si>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</si>
  <si>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</si>
  <si>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</si>
  <si>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</si>
  <si>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</si>
  <si>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</si>
  <si>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</si>
  <si>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</si>
  <si>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</si>
  <si>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</si>
  <si>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</si>
  <si>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</si>
  <si>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</si>
  <si>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</si>
  <si>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</si>
  <si>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</si>
  <si>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</si>
  <si>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</si>
  <si>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</si>
  <si>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</si>
  <si>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</si>
  <si>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</si>
  <si>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</si>
  <si>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</si>
  <si>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</si>
  <si>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</si>
  <si>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</si>
  <si>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</si>
  <si>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</si>
  <si>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</si>
  <si>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</si>
  <si>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</si>
  <si>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</si>
  <si>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</si>
  <si>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</si>
  <si>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</si>
  <si>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</si>
  <si>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</si>
  <si>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</si>
  <si>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</si>
  <si>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</si>
  <si>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</si>
  <si>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</si>
  <si>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</si>
  <si>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</si>
  <si>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</si>
  <si>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</si>
  <si>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</si>
  <si>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</si>
  <si>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</si>
  <si>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</si>
  <si>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</si>
  <si>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</si>
  <si>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</si>
  <si>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</si>
  <si>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</si>
  <si>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</si>
  <si>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</si>
  <si>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</si>
  <si>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</si>
  <si>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</si>
  <si>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</si>
  <si>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</si>
  <si>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</si>
  <si>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</si>
  <si>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</si>
  <si>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</si>
  <si>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</si>
  <si>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</si>
  <si>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</si>
  <si>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</si>
  <si>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</si>
  <si>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</si>
  <si>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</si>
  <si>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</si>
  <si>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</si>
  <si>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</si>
  <si>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</si>
  <si>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</si>
  <si>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</si>
  <si>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</si>
  <si>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</si>
  <si>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</si>
  <si>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</si>
  <si>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</si>
  <si>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</si>
  <si>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</si>
  <si>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</si>
  <si>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</si>
  <si>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</si>
  <si>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</si>
  <si>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</si>
  <si>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</si>
  <si>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</si>
  <si>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</si>
  <si>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</si>
  <si>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</si>
  <si>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</si>
  <si>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</si>
  <si>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</si>
  <si>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</si>
  <si>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</si>
  <si>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</si>
  <si>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</si>
  <si>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</si>
  <si>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</si>
  <si>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</si>
  <si>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</si>
  <si>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</si>
  <si>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</si>
  <si>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</si>
  <si>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</si>
  <si>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</si>
  <si>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</si>
  <si>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</si>
  <si>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</si>
  <si>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</si>
  <si>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</si>
  <si>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</si>
  <si>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</si>
  <si>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</si>
  <si>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</si>
  <si>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</si>
  <si>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</si>
  <si>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</si>
  <si>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</si>
  <si>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</si>
  <si>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</si>
  <si>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</si>
  <si>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</si>
  <si>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</si>
  <si>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</si>
  <si>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</si>
  <si>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</si>
  <si>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</si>
  <si>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</si>
  <si>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</si>
  <si>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</si>
  <si>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</si>
  <si>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</si>
  <si>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</si>
  <si>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</si>
  <si>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</si>
  <si>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</si>
  <si>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</si>
  <si>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</si>
  <si>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</si>
  <si>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</si>
  <si>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</si>
  <si>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</si>
  <si>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</si>
  <si>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</si>
  <si>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</si>
  <si>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</si>
  <si>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</si>
  <si>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</si>
  <si>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</si>
  <si>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</si>
  <si>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</si>
  <si>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</si>
  <si>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</si>
  <si>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</si>
  <si>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</si>
  <si>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</si>
  <si>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</si>
  <si>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</si>
  <si>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</si>
  <si>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</si>
  <si>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</si>
  <si>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</si>
  <si>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</si>
  <si>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</si>
  <si>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</si>
  <si>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</si>
  <si>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</si>
  <si>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</si>
  <si>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</si>
  <si>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</si>
  <si>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</si>
  <si>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</si>
  <si>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</si>
  <si>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</si>
  <si>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</si>
  <si>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</si>
  <si>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</si>
  <si>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</si>
  <si>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</si>
  <si>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</si>
  <si>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</si>
  <si>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</si>
  <si>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</si>
  <si>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</si>
  <si>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</si>
  <si>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</si>
  <si>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</si>
  <si>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</si>
  <si>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</si>
  <si>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</si>
  <si>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</si>
  <si>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</si>
  <si>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</si>
  <si>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</si>
  <si>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</si>
  <si>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</si>
  <si>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</si>
  <si>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</si>
  <si>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</si>
  <si>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</si>
  <si>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</si>
  <si>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</si>
  <si>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</si>
  <si>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</si>
  <si>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</si>
  <si>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</si>
  <si>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</si>
  <si>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</si>
  <si>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</si>
  <si>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</si>
  <si>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</si>
  <si>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</si>
  <si>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</si>
  <si>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</si>
  <si>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</si>
  <si>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</si>
  <si>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</si>
  <si>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</si>
  <si>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</si>
  <si>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</si>
  <si>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</si>
  <si>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</si>
  <si>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</si>
  <si>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</si>
  <si>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</si>
  <si>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</si>
  <si>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</si>
  <si>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</si>
  <si>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</si>
  <si>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</si>
  <si>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</si>
  <si>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</si>
  <si>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</si>
  <si>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</si>
  <si>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</si>
  <si>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</si>
  <si>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</si>
  <si>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</si>
  <si>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</si>
  <si>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</si>
  <si>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</si>
  <si>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</si>
  <si>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</si>
  <si>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</si>
  <si>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</si>
  <si>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</si>
  <si>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</si>
  <si>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</si>
  <si>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</si>
  <si>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</si>
  <si>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</si>
  <si>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</si>
  <si>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</si>
  <si>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</si>
  <si>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</si>
  <si>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</si>
  <si>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</si>
  <si>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</si>
  <si>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</si>
  <si>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</si>
  <si>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</si>
  <si>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</si>
  <si>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</si>
  <si>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</si>
  <si>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</si>
  <si>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</si>
  <si>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</si>
  <si>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</si>
  <si>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</si>
  <si>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</si>
  <si>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</si>
  <si>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</si>
  <si>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</si>
  <si>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</si>
  <si>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</si>
  <si>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</si>
  <si>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</si>
  <si>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</si>
  <si>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</si>
  <si>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</si>
  <si>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</si>
  <si>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</si>
  <si>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</si>
  <si>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</si>
  <si>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</si>
  <si>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</si>
  <si>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</si>
  <si>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</si>
  <si>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</si>
  <si>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</si>
  <si>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</si>
  <si>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</si>
  <si>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</si>
  <si>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</si>
  <si>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</si>
  <si>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</si>
  <si>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</si>
  <si>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</si>
  <si>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</si>
  <si>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</si>
  <si>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</si>
  <si>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</si>
  <si>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</si>
  <si>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</si>
  <si>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</si>
  <si>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</si>
  <si>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</si>
  <si>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</si>
  <si>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</si>
  <si>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</si>
  <si>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</si>
  <si>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</si>
  <si>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</si>
  <si>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</si>
  <si>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</si>
  <si>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</si>
  <si>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</si>
  <si>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</si>
  <si>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</si>
  <si>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</si>
  <si>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</si>
  <si>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</si>
  <si>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</si>
  <si>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</si>
  <si>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</si>
  <si>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</si>
  <si>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</si>
  <si>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</si>
  <si>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</si>
  <si>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</si>
  <si>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</si>
  <si>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</si>
  <si>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</si>
  <si>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</si>
  <si>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</si>
  <si>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</si>
  <si>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</si>
  <si>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</si>
  <si>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</si>
  <si>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</si>
  <si>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</si>
  <si>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</si>
  <si>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</si>
  <si>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</si>
  <si>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</si>
  <si>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</si>
  <si>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</si>
  <si>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</si>
  <si>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</si>
  <si>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</si>
  <si>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</si>
  <si>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</si>
  <si>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</si>
  <si>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</si>
  <si>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</si>
  <si>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</si>
  <si>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</si>
  <si>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</si>
  <si>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</si>
  <si>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</si>
  <si>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</si>
  <si>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</si>
  <si>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</si>
  <si>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</si>
  <si>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</si>
  <si>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</si>
  <si>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</si>
  <si>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</si>
  <si>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</si>
  <si>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</si>
  <si>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</si>
  <si>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</si>
  <si>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</si>
  <si>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</si>
  <si>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</si>
  <si>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</si>
  <si>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</si>
  <si>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</si>
  <si>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</si>
  <si>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</si>
  <si>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</si>
  <si>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</si>
  <si>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</si>
  <si>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</si>
  <si>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</si>
  <si>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</si>
  <si>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</si>
  <si>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</si>
  <si>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</si>
  <si>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</si>
  <si>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</si>
  <si>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</si>
  <si>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</si>
  <si>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</si>
  <si>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</si>
  <si>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</si>
  <si>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</si>
  <si>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</si>
  <si>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</si>
  <si>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</si>
  <si>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</si>
  <si>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</si>
  <si>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</si>
  <si>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</si>
  <si>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</si>
  <si>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</si>
  <si>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</si>
  <si>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</si>
  <si>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</si>
  <si>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</si>
  <si>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</si>
  <si>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</si>
  <si>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</si>
  <si>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</si>
  <si>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</si>
  <si>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</si>
  <si>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</si>
  <si>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</si>
  <si>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</si>
  <si>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</si>
  <si>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</si>
  <si>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</si>
  <si>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</si>
  <si>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</si>
  <si>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</si>
  <si>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</si>
  <si>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</si>
  <si>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</si>
  <si>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</si>
  <si>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</si>
  <si>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</si>
  <si>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</si>
  <si>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</si>
  <si>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</si>
  <si>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</si>
  <si>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</si>
  <si>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</si>
  <si>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</si>
  <si>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</si>
  <si>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</si>
  <si>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</si>
  <si>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</si>
  <si>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</si>
  <si>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</si>
  <si>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</si>
  <si>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</si>
  <si>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</si>
  <si>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</si>
  <si>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</si>
  <si>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</si>
  <si>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</si>
  <si>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</si>
  <si>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</si>
  <si>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</si>
  <si>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</si>
  <si>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</si>
  <si>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</si>
  <si>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</si>
  <si>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</si>
  <si>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</si>
  <si>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</si>
  <si>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</si>
  <si>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</si>
  <si>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</si>
  <si>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</si>
  <si>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</si>
  <si>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</si>
  <si>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</si>
  <si>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</si>
  <si>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</si>
  <si>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</si>
  <si>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</si>
  <si>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</si>
  <si>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</si>
  <si>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</si>
  <si>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</si>
  <si>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</si>
  <si>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</si>
  <si>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</si>
  <si>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</si>
  <si>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</si>
  <si>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</si>
  <si>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</si>
  <si>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</si>
  <si>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</si>
  <si>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</si>
  <si>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</si>
  <si>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</si>
  <si>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</si>
  <si>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</si>
  <si>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</si>
  <si>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</si>
  <si>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</si>
  <si>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</si>
  <si>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</si>
  <si>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</si>
  <si>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</si>
  <si>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</si>
  <si>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</si>
  <si>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</si>
  <si>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</si>
  <si>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</si>
  <si>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</si>
  <si>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</si>
  <si>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</si>
  <si>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</si>
  <si>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</si>
  <si>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</si>
  <si>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</si>
  <si>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</si>
  <si>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</si>
  <si>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</si>
  <si>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</si>
  <si>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</si>
  <si>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</si>
  <si>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</si>
  <si>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</si>
  <si>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</si>
  <si>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</si>
  <si>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</si>
  <si>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</si>
  <si>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</si>
  <si>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</si>
  <si>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</si>
  <si>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</si>
  <si>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</si>
  <si>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</si>
  <si>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</si>
  <si>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</si>
  <si>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</si>
  <si>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</si>
  <si>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</si>
  <si>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</si>
  <si>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</si>
  <si>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</si>
  <si>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</si>
  <si>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</si>
  <si>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</si>
  <si>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</si>
  <si>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</si>
  <si>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</si>
  <si>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</si>
  <si>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</si>
  <si>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</si>
  <si>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</si>
  <si>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</si>
  <si>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</si>
  <si>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</si>
  <si>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</si>
  <si>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</si>
  <si>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</si>
  <si>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</si>
  <si>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</si>
  <si>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</si>
  <si>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</si>
  <si>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</si>
  <si>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</si>
  <si>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</si>
  <si>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</si>
  <si>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</si>
  <si>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</si>
  <si>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</si>
  <si>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</si>
  <si>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</si>
  <si>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</si>
  <si>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</si>
  <si>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</si>
  <si>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</si>
  <si>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</si>
  <si>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</si>
  <si>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</si>
  <si>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</si>
  <si>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</si>
  <si>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</si>
  <si>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</si>
  <si>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</si>
  <si>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</si>
  <si>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</si>
  <si>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</si>
  <si>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</si>
  <si>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</si>
  <si>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</si>
  <si>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</si>
  <si>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</si>
  <si>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</si>
  <si>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</si>
  <si>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</si>
  <si>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</si>
  <si>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</si>
  <si>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</si>
  <si>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</si>
  <si>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</si>
  <si>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</si>
  <si>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</si>
  <si>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</si>
  <si>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</si>
  <si>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</si>
  <si>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</si>
  <si>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</si>
  <si>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</si>
  <si>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</si>
  <si>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</si>
  <si>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</si>
  <si>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</si>
  <si>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</si>
  <si>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</si>
  <si>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</si>
  <si>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</si>
  <si>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</si>
  <si>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</si>
  <si>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</si>
  <si>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</si>
  <si>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</si>
  <si>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</si>
  <si>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</si>
  <si>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</si>
  <si>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</si>
  <si>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</si>
  <si>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</si>
  <si>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</si>
  <si>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</si>
  <si>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</si>
  <si>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</si>
  <si>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</si>
  <si>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</si>
  <si>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</si>
  <si>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</si>
  <si>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</si>
  <si>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</si>
  <si>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</si>
  <si>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</si>
  <si>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</si>
  <si>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</si>
  <si>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</si>
  <si>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</si>
  <si>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</si>
  <si>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</si>
  <si>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</si>
  <si>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</si>
  <si>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</si>
  <si>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</si>
  <si>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</si>
  <si>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</si>
  <si>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</si>
  <si>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</si>
  <si>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</si>
  <si>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</si>
  <si>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</si>
  <si>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</si>
  <si>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</si>
  <si>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</si>
  <si>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</si>
  <si>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</si>
  <si>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</si>
  <si>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</si>
  <si>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</si>
  <si>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</si>
  <si>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</si>
  <si>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</si>
  <si>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</si>
  <si>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</si>
  <si>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</si>
  <si>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</si>
  <si>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</si>
  <si>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</si>
  <si>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</si>
  <si>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</si>
  <si>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</si>
  <si>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</si>
  <si>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</si>
  <si>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</si>
  <si>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</si>
  <si>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</si>
  <si>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</si>
  <si>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</si>
  <si>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</si>
  <si>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</si>
  <si>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</si>
  <si>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</si>
  <si>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</si>
  <si>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</si>
  <si>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</si>
  <si>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</si>
  <si>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</si>
  <si>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</si>
  <si>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</si>
  <si>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</si>
  <si>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</si>
  <si>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</si>
  <si>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</si>
  <si>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</si>
  <si>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</si>
  <si>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</si>
  <si>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</si>
  <si>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</si>
  <si>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</si>
  <si>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</si>
  <si>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</si>
  <si>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</si>
  <si>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</si>
  <si>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</si>
  <si>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</si>
  <si>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</si>
  <si>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</si>
  <si>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</si>
  <si>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</si>
  <si>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</si>
  <si>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</si>
  <si>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</si>
  <si>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</si>
  <si>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</si>
  <si>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</si>
  <si>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</si>
  <si>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</si>
  <si>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</si>
  <si>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</si>
  <si>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</si>
  <si>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</si>
  <si>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</si>
  <si>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</si>
  <si>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</si>
  <si>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</si>
  <si>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</si>
  <si>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</si>
  <si>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</si>
  <si>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</si>
  <si>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</si>
  <si>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</si>
  <si>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</si>
  <si>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</si>
  <si>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</si>
  <si>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</si>
  <si>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</si>
  <si>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</si>
  <si>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</si>
  <si>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</si>
  <si>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</si>
  <si>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</si>
  <si>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</si>
  <si>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</si>
  <si>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</si>
  <si>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</si>
  <si>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</si>
  <si>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</si>
  <si>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</si>
  <si>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</si>
  <si>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</si>
  <si>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</si>
  <si>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</si>
  <si>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</si>
  <si>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</si>
  <si>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</si>
  <si>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</si>
  <si>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</si>
  <si>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</si>
  <si>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</si>
  <si>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</si>
  <si>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</si>
  <si>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</si>
  <si>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</si>
  <si>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</si>
  <si>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</si>
  <si>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</si>
  <si>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</si>
  <si>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</si>
  <si>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</si>
  <si>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</si>
  <si>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</si>
  <si>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</si>
  <si>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</si>
  <si>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</si>
  <si>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</si>
  <si>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</si>
  <si>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</si>
  <si>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</si>
  <si>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</si>
  <si>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</si>
  <si>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</si>
  <si>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</si>
  <si>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</si>
  <si>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</si>
  <si>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</si>
  <si>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</si>
  <si>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</si>
  <si>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</si>
  <si>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</si>
  <si>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</si>
  <si>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</si>
  <si>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</si>
  <si>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</si>
  <si>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</si>
  <si>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</si>
  <si>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</si>
  <si>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</si>
  <si>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</si>
  <si>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</si>
  <si>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</si>
  <si>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</si>
  <si>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</si>
  <si>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</si>
  <si>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</si>
  <si>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</si>
  <si>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</si>
  <si>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</si>
  <si>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</si>
  <si>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</si>
  <si>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</si>
  <si>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</si>
  <si>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</si>
  <si>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</si>
  <si>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</si>
  <si>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</si>
  <si>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</si>
  <si>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</si>
  <si>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</si>
  <si>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</si>
  <si>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</si>
  <si>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</si>
  <si>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</si>
  <si>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</si>
  <si>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</si>
  <si>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</si>
  <si>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</si>
  <si>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</si>
  <si>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</si>
  <si>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</si>
  <si>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</si>
  <si>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</si>
  <si>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</si>
  <si>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</si>
  <si>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</si>
  <si>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</si>
  <si>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</si>
  <si>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</si>
  <si>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</si>
  <si>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</si>
  <si>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</si>
  <si>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</si>
  <si>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</si>
  <si>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</si>
  <si>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</si>
  <si>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</si>
  <si>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</si>
  <si>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</si>
  <si>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</si>
  <si>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</si>
  <si>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</si>
  <si>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</si>
  <si>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</si>
  <si>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</si>
  <si>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</si>
  <si>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</si>
  <si>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</si>
  <si>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</si>
  <si>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</si>
  <si>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</si>
  <si>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</si>
  <si>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</si>
  <si>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</si>
  <si>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</si>
  <si>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</si>
  <si>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</si>
  <si>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</si>
  <si>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</si>
  <si>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</si>
  <si>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</si>
  <si>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</si>
  <si>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</si>
  <si>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</si>
  <si>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</si>
  <si>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</si>
  <si>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</si>
  <si>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</si>
  <si>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</si>
  <si>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</si>
  <si>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</si>
  <si>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</si>
  <si>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</si>
  <si>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</si>
  <si>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</si>
  <si>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</si>
  <si>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</si>
  <si>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</si>
  <si>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</si>
  <si>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</si>
  <si>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</si>
  <si>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</si>
  <si>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</si>
  <si>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</si>
  <si>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</si>
  <si>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</si>
  <si>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</si>
  <si>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</si>
  <si>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</si>
  <si>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</si>
  <si>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</si>
  <si>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</si>
  <si>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</si>
  <si>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</si>
  <si>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</si>
  <si>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</si>
  <si>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</si>
  <si>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</si>
  <si>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</si>
  <si>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</si>
  <si>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</si>
  <si>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</si>
  <si>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</si>
  <si>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</si>
  <si>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</si>
  <si>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</si>
  <si>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</si>
  <si>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</si>
  <si>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</si>
  <si>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</si>
  <si>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</si>
  <si>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</si>
  <si>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</si>
  <si>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</si>
  <si>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</si>
  <si>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</si>
  <si>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</si>
  <si>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</si>
  <si>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</si>
  <si>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</si>
  <si>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</si>
  <si>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</si>
  <si>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</si>
  <si>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</si>
  <si>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</si>
  <si>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</si>
  <si>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</si>
  <si>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</si>
  <si>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</si>
  <si>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</si>
  <si>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</si>
  <si>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</si>
  <si>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</si>
  <si>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</si>
  <si>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</si>
  <si>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</si>
  <si>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</si>
  <si>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</si>
  <si>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</si>
  <si>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</si>
  <si>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</si>
  <si>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</si>
  <si>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</si>
  <si>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</si>
  <si>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</si>
  <si>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</si>
  <si>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</si>
  <si>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</si>
  <si>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</si>
  <si>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</si>
  <si>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</si>
  <si>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</si>
  <si>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</si>
  <si>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</si>
  <si>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</si>
  <si>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</si>
  <si>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</si>
  <si>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</si>
  <si>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</si>
  <si>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</si>
  <si>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</si>
  <si>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</si>
  <si>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</si>
  <si>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</si>
  <si>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</si>
  <si>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</si>
  <si>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</si>
  <si>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</si>
  <si>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</si>
  <si>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</si>
  <si>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</si>
  <si>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</si>
  <si>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</si>
  <si>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</si>
  <si>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</si>
  <si>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</si>
  <si>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</si>
  <si>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</si>
  <si>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</si>
  <si>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</si>
  <si>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</si>
  <si>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</si>
  <si>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</si>
  <si>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</si>
  <si>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</si>
  <si>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</si>
  <si>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</si>
  <si>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</si>
  <si>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</si>
  <si>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</si>
  <si>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</si>
  <si>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</si>
  <si>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</si>
  <si>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</si>
  <si>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</si>
  <si>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</si>
  <si>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</si>
  <si>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</si>
  <si>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</si>
  <si>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</si>
  <si>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</si>
  <si>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</si>
  <si>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</si>
  <si>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</si>
  <si>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</si>
  <si>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</si>
  <si>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</si>
  <si>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</si>
  <si>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</si>
  <si>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</si>
  <si>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</si>
  <si>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</si>
  <si>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</si>
  <si>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</si>
  <si>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</si>
  <si>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</si>
  <si>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</si>
  <si>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</si>
  <si>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</si>
  <si>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</si>
  <si>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</si>
  <si>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</si>
  <si>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</si>
  <si>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</si>
  <si>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</si>
  <si>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</si>
  <si>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</si>
  <si>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</si>
  <si>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</si>
  <si>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</si>
  <si>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</si>
  <si>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</si>
  <si>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</si>
  <si>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</si>
  <si>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</si>
  <si>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</si>
  <si>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</si>
  <si>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</si>
  <si>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</si>
  <si>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</si>
  <si>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</si>
  <si>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</si>
  <si>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</si>
  <si>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</si>
  <si>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</si>
  <si>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</si>
  <si>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</si>
  <si>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</si>
  <si>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</si>
  <si>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</si>
  <si>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</si>
  <si>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</si>
  <si>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</si>
  <si>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</si>
  <si>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</si>
  <si>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</si>
  <si>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</si>
  <si>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</si>
  <si>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</si>
  <si>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</si>
  <si>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</si>
  <si>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</si>
  <si>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</si>
  <si>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</si>
  <si>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</si>
  <si>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</si>
  <si>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</si>
  <si>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</si>
  <si>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</si>
  <si>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</si>
  <si>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</si>
  <si>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</si>
  <si>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</si>
  <si>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</si>
  <si>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</si>
  <si>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</si>
  <si>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</si>
  <si>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</si>
  <si>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</si>
  <si>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</si>
  <si>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</si>
  <si>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</si>
  <si>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</si>
  <si>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</si>
  <si>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</si>
  <si>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</si>
  <si>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</si>
  <si>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</si>
  <si>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</si>
  <si>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</si>
  <si>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</si>
  <si>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</si>
  <si>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</si>
  <si>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</si>
  <si>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</si>
  <si>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</si>
  <si>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</si>
  <si>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</si>
  <si>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</si>
  <si>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</si>
  <si>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</si>
  <si>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</si>
  <si>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</si>
  <si>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</si>
  <si>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</si>
  <si>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</si>
  <si>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</si>
  <si>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</si>
  <si>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</si>
  <si>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</si>
  <si>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</si>
  <si>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</si>
  <si>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</si>
  <si>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</si>
  <si>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</si>
  <si>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</si>
  <si>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</si>
  <si>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</si>
  <si>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</si>
  <si>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</si>
  <si>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</si>
  <si>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</si>
  <si>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</si>
  <si>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</si>
  <si>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</si>
  <si>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</si>
  <si>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</si>
  <si>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</si>
  <si>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</si>
  <si>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</si>
  <si>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</si>
  <si>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</si>
  <si>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</si>
  <si>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</si>
  <si>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</si>
  <si>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</si>
  <si>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</si>
  <si>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</si>
  <si>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</si>
  <si>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</si>
  <si>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</si>
  <si>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</si>
  <si>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</si>
  <si>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</si>
  <si>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</si>
  <si>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</si>
  <si>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</si>
  <si>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</si>
  <si>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</si>
  <si>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</si>
  <si>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</si>
  <si>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</si>
  <si>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</si>
  <si>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</si>
  <si>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</si>
  <si>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</si>
  <si>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</si>
  <si>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</si>
  <si>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</si>
  <si>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</si>
  <si>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</si>
  <si>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</si>
  <si>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</si>
  <si>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</si>
  <si>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</si>
  <si>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</si>
  <si>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</si>
  <si>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</si>
  <si>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</si>
  <si>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</si>
  <si>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</si>
  <si>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</si>
  <si>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</si>
  <si>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</si>
  <si>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</si>
  <si>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</si>
  <si>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</si>
  <si>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</si>
  <si>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</si>
  <si>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</si>
  <si>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</si>
  <si>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</si>
  <si>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</si>
  <si>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</si>
  <si>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</si>
  <si>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</si>
  <si>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</si>
  <si>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</si>
  <si>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</si>
  <si>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</si>
  <si>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</si>
  <si>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</si>
  <si>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</si>
  <si>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</si>
  <si>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</si>
  <si>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</si>
  <si>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</si>
  <si>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</si>
  <si>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</si>
  <si>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</si>
  <si>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</si>
  <si>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</si>
  <si>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</si>
  <si>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</si>
  <si>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</si>
  <si>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</si>
  <si>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</si>
  <si>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</si>
  <si>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</si>
  <si>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</si>
  <si>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</si>
  <si>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</si>
  <si>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</si>
  <si>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</si>
  <si>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</si>
  <si>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</si>
  <si>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</si>
  <si>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</si>
  <si>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</si>
  <si>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</si>
  <si>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</si>
  <si>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</si>
  <si>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</si>
  <si>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</si>
  <si>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</si>
  <si>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</si>
  <si>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</si>
  <si>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</si>
  <si>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</si>
  <si>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</si>
  <si>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</si>
  <si>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</si>
  <si>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</si>
  <si>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</si>
  <si>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</si>
  <si>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</si>
  <si>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</si>
  <si>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</si>
  <si>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</si>
  <si>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</si>
  <si>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</si>
  <si>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</si>
  <si>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</si>
  <si>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</si>
  <si>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</si>
  <si>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</si>
  <si>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</si>
  <si>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</si>
  <si>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</si>
  <si>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</si>
  <si>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</si>
  <si>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</si>
  <si>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</si>
  <si>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</si>
  <si>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</si>
  <si>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</si>
  <si>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</si>
  <si>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</si>
  <si>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</si>
  <si>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</si>
  <si>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</si>
  <si>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</si>
  <si>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</si>
  <si>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</si>
  <si>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</si>
  <si>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</si>
  <si>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</si>
  <si>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</si>
  <si>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</si>
  <si>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</si>
  <si>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</si>
  <si>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</si>
  <si>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</si>
  <si>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</si>
  <si>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</si>
  <si>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</si>
  <si>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</si>
  <si>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</si>
  <si>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</si>
  <si>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</si>
  <si>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</si>
  <si>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</si>
  <si>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</si>
  <si>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</si>
  <si>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</si>
  <si>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</si>
  <si>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</si>
  <si>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</si>
  <si>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</si>
  <si>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</si>
  <si>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</si>
  <si>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</si>
  <si>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</si>
  <si>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</si>
  <si>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</si>
  <si>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</si>
  <si>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</si>
  <si>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</si>
  <si>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</si>
  <si>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</si>
  <si>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</si>
  <si>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</si>
  <si>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</si>
  <si>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</si>
  <si>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</si>
  <si>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</si>
  <si>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</si>
  <si>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</si>
  <si>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</si>
  <si>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</si>
  <si>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</si>
  <si>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</si>
  <si>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</si>
  <si>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</si>
  <si>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</si>
  <si>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</si>
  <si>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</si>
  <si>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</si>
  <si>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</si>
  <si>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</si>
  <si>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</si>
  <si>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</si>
  <si>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</si>
  <si>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</si>
  <si>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</si>
  <si>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</si>
  <si>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</si>
  <si>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</si>
  <si>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</si>
  <si>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</si>
  <si>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</si>
  <si>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</si>
  <si>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</si>
  <si>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</si>
  <si>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</si>
  <si>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</si>
  <si>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</si>
  <si>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</si>
  <si>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</si>
  <si>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</si>
  <si>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</si>
  <si>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</si>
  <si>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</si>
  <si>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</si>
  <si>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</si>
  <si>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</si>
  <si>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</si>
  <si>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</si>
  <si>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</si>
  <si>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</si>
  <si>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</si>
  <si>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</si>
  <si>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</si>
  <si>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</si>
  <si>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</si>
  <si>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</si>
  <si>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</si>
  <si>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</si>
  <si>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</si>
  <si>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</si>
  <si>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</si>
  <si>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</si>
  <si>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</si>
  <si>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</si>
  <si>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</si>
  <si>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</si>
  <si>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</si>
  <si>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</si>
  <si>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</si>
  <si>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</si>
  <si>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</si>
  <si>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</si>
  <si>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</si>
  <si>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</si>
  <si>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</si>
  <si>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</si>
  <si>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</si>
  <si>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</si>
  <si>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</si>
  <si>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</si>
  <si>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</si>
  <si>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</si>
  <si>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</si>
  <si>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</si>
  <si>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</si>
  <si>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</si>
  <si>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</si>
  <si>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</si>
  <si>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</si>
  <si>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</si>
  <si>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</si>
  <si>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</si>
  <si>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</si>
  <si>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</si>
  <si>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</si>
  <si>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</si>
  <si>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</si>
  <si>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</si>
  <si>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</si>
  <si>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</si>
  <si>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</si>
  <si>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</si>
  <si>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</si>
  <si>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</si>
  <si>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</si>
  <si>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</si>
  <si>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</si>
  <si>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</si>
  <si>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</si>
  <si>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</si>
  <si>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</si>
  <si>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</si>
  <si>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</si>
  <si>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</si>
  <si>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</si>
  <si>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</si>
  <si>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</si>
  <si>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</si>
  <si>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</si>
  <si>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</si>
  <si>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</si>
  <si>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</si>
  <si>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</si>
  <si>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</si>
  <si>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</si>
  <si>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</si>
  <si>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</si>
  <si>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</si>
  <si>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</si>
  <si>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</si>
  <si>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</si>
  <si>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</si>
  <si>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</si>
  <si>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</si>
  <si>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</si>
  <si>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</si>
  <si>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</si>
  <si>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</si>
  <si>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</si>
  <si>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</si>
  <si>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</si>
  <si>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</si>
  <si>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</si>
  <si>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</si>
  <si>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</si>
  <si>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</si>
  <si>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</si>
  <si>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</si>
  <si>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</si>
  <si>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</si>
  <si>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</si>
  <si>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</si>
  <si>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</si>
  <si>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</si>
  <si>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</si>
  <si>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</si>
  <si>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</si>
  <si>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</si>
  <si>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</si>
  <si>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</si>
  <si>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</si>
  <si>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</si>
  <si>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</si>
  <si>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</si>
  <si>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</si>
  <si>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</si>
  <si>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</si>
  <si>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</si>
  <si>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</si>
  <si>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</si>
  <si>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</si>
  <si>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</si>
  <si>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</si>
  <si>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</si>
  <si>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</si>
  <si>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</si>
  <si>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</si>
  <si>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</si>
  <si>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</si>
  <si>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</si>
  <si>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</si>
  <si>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</si>
  <si>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</si>
  <si>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</si>
  <si>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</si>
  <si>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</si>
  <si>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</si>
  <si>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</si>
  <si>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</si>
  <si>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</si>
  <si>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</si>
  <si>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</si>
  <si>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</si>
  <si>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</si>
  <si>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</si>
  <si>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</si>
  <si>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</si>
  <si>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</si>
  <si>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</si>
  <si>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</si>
  <si>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</si>
  <si>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</si>
  <si>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</si>
  <si>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</si>
  <si>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</si>
  <si>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</si>
  <si>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</si>
  <si>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</si>
  <si>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</si>
  <si>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</si>
  <si>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</si>
  <si>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</si>
  <si>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</si>
  <si>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</si>
  <si>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</si>
  <si>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</si>
  <si>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</si>
  <si>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</si>
  <si>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</si>
  <si>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</si>
  <si>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</si>
  <si>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</si>
  <si>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</si>
  <si>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</si>
  <si>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</si>
  <si>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</si>
  <si>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</si>
  <si>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</si>
  <si>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</si>
  <si>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</si>
  <si>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</si>
  <si>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</si>
  <si>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</si>
  <si>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</si>
  <si>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</si>
  <si>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</si>
  <si>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</si>
  <si>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</si>
  <si>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</si>
  <si>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</si>
  <si>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</si>
  <si>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</si>
  <si>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</si>
  <si>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</si>
  <si>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</si>
  <si>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</si>
  <si>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</si>
  <si>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</si>
  <si>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</si>
  <si>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</si>
  <si>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</si>
  <si>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</si>
  <si>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</si>
  <si>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</si>
  <si>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</si>
  <si>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</si>
  <si>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</si>
  <si>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</si>
  <si>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</si>
  <si>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</si>
  <si>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</si>
  <si>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</si>
  <si>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</si>
  <si>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</si>
  <si>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</si>
  <si>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</si>
  <si>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</si>
  <si>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</si>
  <si>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</si>
  <si>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</si>
  <si>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</si>
  <si>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</si>
  <si>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</si>
  <si>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</si>
  <si>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</si>
  <si>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</si>
  <si>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</si>
  <si>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</si>
  <si>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</si>
  <si>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</si>
  <si>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</si>
  <si>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</si>
  <si>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</si>
  <si>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</si>
  <si>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</si>
  <si>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</si>
  <si>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</si>
  <si>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</si>
  <si>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</si>
  <si>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</si>
  <si>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</si>
  <si>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</si>
  <si>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</si>
  <si>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</si>
  <si>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</si>
  <si>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</si>
  <si>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</si>
  <si>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</si>
  <si>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</si>
  <si>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</si>
  <si>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</si>
  <si>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</si>
  <si>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</si>
  <si>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</si>
  <si>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</si>
  <si>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</si>
  <si>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</si>
  <si>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</si>
  <si>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</si>
  <si>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</si>
  <si>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</si>
  <si>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</si>
  <si>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</si>
  <si>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</si>
  <si>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</si>
  <si>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</si>
  <si>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</si>
  <si>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</si>
  <si>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</si>
  <si>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</si>
  <si>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</si>
  <si>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</si>
  <si>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</si>
  <si>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</si>
  <si>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</si>
  <si>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</si>
  <si>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</si>
  <si>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</si>
  <si>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</si>
  <si>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</si>
  <si>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</si>
  <si>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</si>
  <si>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</si>
  <si>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</si>
  <si>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</si>
  <si>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</si>
  <si>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</si>
  <si>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</si>
  <si>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</si>
  <si>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</si>
  <si>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</si>
  <si>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</si>
  <si>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</si>
  <si>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</si>
  <si>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</si>
  <si>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</si>
  <si>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</si>
  <si>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</si>
  <si>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</si>
  <si>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</si>
  <si>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</si>
  <si>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</si>
  <si>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</si>
  <si>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</si>
  <si>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</si>
  <si>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</si>
  <si>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</si>
  <si>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</si>
  <si>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</si>
  <si>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</si>
  <si>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</si>
  <si>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</si>
  <si>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</si>
  <si>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</si>
  <si>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</si>
  <si>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</si>
  <si>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</si>
  <si>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</si>
  <si>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</si>
  <si>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</si>
  <si>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</si>
  <si>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</si>
  <si>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</si>
  <si>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</si>
  <si>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</si>
  <si>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</si>
  <si>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</si>
  <si>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</si>
  <si>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</si>
  <si>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</si>
  <si>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</si>
  <si>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</si>
  <si>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</si>
  <si>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</si>
  <si>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</si>
  <si>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</si>
  <si>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</si>
  <si>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</si>
  <si>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</si>
  <si>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</si>
  <si>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</si>
  <si>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</si>
  <si>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</si>
  <si>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</si>
  <si>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</si>
  <si>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</si>
  <si>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</si>
  <si>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</si>
  <si>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</si>
  <si>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</si>
  <si>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</si>
  <si>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</si>
  <si>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</si>
  <si>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</si>
  <si>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</si>
  <si>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</si>
  <si>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</si>
  <si>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</si>
  <si>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</si>
  <si>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</si>
  <si>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</si>
  <si>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</si>
  <si>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</si>
  <si>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</si>
  <si>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</si>
  <si>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</si>
  <si>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</si>
  <si>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</si>
  <si>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</si>
  <si>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</si>
  <si>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</si>
  <si>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</si>
  <si>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</si>
  <si>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</si>
  <si>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</si>
  <si>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</si>
  <si>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</si>
  <si>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</si>
  <si>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</si>
  <si>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</si>
  <si>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</si>
  <si>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</si>
  <si>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</si>
  <si>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</si>
  <si>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</si>
  <si>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</si>
  <si>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</si>
  <si>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</si>
  <si>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</si>
  <si>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</si>
  <si>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</si>
  <si>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</si>
  <si>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</si>
  <si>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</si>
  <si>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</si>
  <si>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</si>
  <si>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</si>
  <si>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</si>
  <si>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</si>
  <si>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</si>
  <si>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</si>
  <si>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</si>
  <si>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</si>
  <si>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</si>
  <si>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</si>
  <si>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</si>
  <si>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</si>
  <si>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</si>
  <si>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</si>
  <si>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</si>
  <si>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</si>
  <si>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</si>
  <si>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</si>
  <si>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</si>
  <si>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</si>
  <si>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</si>
  <si>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</si>
  <si>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</si>
  <si>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</si>
  <si>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</si>
  <si>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</si>
  <si>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</si>
  <si>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</si>
  <si>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</si>
  <si>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</si>
  <si>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</si>
  <si>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</si>
  <si>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</si>
  <si>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</si>
  <si>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</si>
  <si>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</si>
  <si>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</si>
  <si>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</si>
  <si>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</si>
  <si>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</si>
  <si>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</si>
  <si>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</si>
  <si>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</si>
  <si>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</si>
  <si>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</si>
  <si>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</si>
  <si>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</si>
  <si>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</si>
  <si>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</si>
  <si>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</si>
  <si>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</si>
  <si>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</si>
  <si>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</si>
  <si>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</si>
  <si>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</si>
  <si>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</si>
  <si>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</si>
  <si>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</si>
  <si>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</si>
  <si>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</si>
  <si>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</si>
  <si>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</si>
  <si>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</si>
  <si>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</si>
  <si>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</si>
  <si>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</si>
  <si>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</si>
  <si>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</si>
  <si>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</si>
  <si>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</si>
  <si>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</si>
  <si>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</si>
  <si>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</si>
  <si>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</si>
  <si>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</si>
  <si>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</si>
  <si>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</si>
  <si>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</si>
  <si>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</si>
  <si>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</si>
  <si>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</si>
  <si>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</si>
  <si>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</si>
  <si>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</si>
  <si>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</si>
  <si>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</si>
  <si>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</si>
  <si>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</si>
  <si>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</si>
  <si>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</si>
  <si>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</si>
  <si>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</si>
  <si>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</si>
  <si>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</si>
  <si>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</si>
  <si>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</si>
  <si>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</si>
  <si>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</si>
  <si>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</si>
  <si>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</si>
  <si>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</si>
  <si>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</si>
  <si>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</si>
  <si>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</si>
  <si>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</si>
  <si>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</si>
  <si>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</si>
  <si>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</si>
  <si>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</si>
  <si>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</si>
  <si>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</si>
  <si>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</si>
  <si>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</si>
  <si>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</si>
  <si>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</si>
  <si>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</si>
  <si>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</si>
  <si>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</si>
  <si>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</si>
  <si>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</si>
  <si>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</si>
  <si>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</si>
  <si>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</si>
  <si>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</si>
  <si>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</si>
  <si>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</si>
  <si>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</si>
  <si>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</si>
  <si>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</si>
  <si>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</si>
  <si>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</si>
  <si>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</si>
  <si>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</si>
  <si>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</si>
  <si>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</si>
  <si>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</si>
  <si>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</si>
  <si>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</si>
  <si>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</si>
  <si>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</si>
  <si>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</si>
  <si>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</si>
  <si>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</si>
  <si>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</si>
  <si>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</si>
  <si>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</si>
  <si>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</si>
  <si>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</si>
  <si>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</si>
  <si>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</si>
  <si>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</si>
  <si>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</si>
  <si>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</si>
  <si>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</si>
  <si>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</si>
  <si>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</si>
  <si>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</si>
  <si>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</si>
  <si>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</si>
  <si>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</si>
  <si>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</si>
  <si>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</si>
  <si>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</si>
  <si>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</si>
  <si>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</si>
  <si>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</si>
  <si>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</si>
  <si>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</si>
  <si>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</si>
  <si>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</si>
  <si>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</si>
  <si>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</si>
  <si>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</si>
  <si>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</si>
  <si>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</si>
  <si>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</si>
  <si>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</si>
  <si>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</si>
  <si>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</si>
  <si>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</si>
  <si>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</si>
  <si>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</si>
  <si>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</si>
  <si>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</si>
  <si>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</si>
  <si>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</si>
  <si>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</si>
  <si>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</si>
  <si>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</si>
  <si>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</si>
  <si>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</si>
  <si>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</si>
  <si>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</si>
  <si>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</si>
  <si>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</si>
  <si>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</si>
  <si>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</si>
  <si>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</si>
  <si>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</si>
  <si>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</si>
  <si>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</si>
  <si>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</si>
  <si>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</si>
  <si>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</si>
  <si>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</si>
  <si>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</si>
  <si>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</si>
  <si>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</si>
  <si>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</si>
  <si>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</si>
  <si>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</si>
  <si>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</si>
  <si>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</si>
  <si>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</si>
  <si>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</si>
  <si>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</si>
  <si>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</si>
  <si>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</si>
  <si>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</si>
  <si>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</si>
  <si>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</si>
  <si>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</si>
  <si>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</si>
  <si>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</si>
  <si>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</si>
  <si>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</si>
  <si>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</si>
  <si>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</si>
  <si>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</si>
  <si>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</si>
  <si>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</si>
  <si>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</si>
  <si>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</si>
  <si>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</si>
  <si>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</si>
  <si>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</si>
  <si>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</si>
  <si>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</si>
  <si>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</si>
  <si>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</si>
  <si>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</si>
  <si>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</si>
  <si>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</si>
  <si>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</si>
  <si>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</si>
  <si>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</si>
  <si>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</si>
  <si>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</si>
  <si>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</si>
  <si>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</si>
  <si>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</si>
  <si>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</si>
  <si>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</si>
  <si>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</si>
  <si>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</si>
  <si>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</si>
  <si>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</si>
  <si>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</si>
  <si>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</si>
  <si>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</si>
  <si>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</si>
  <si>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</si>
  <si>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</si>
  <si>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</si>
  <si>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</si>
  <si>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</si>
  <si>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</si>
  <si>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</si>
  <si>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</si>
  <si>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</si>
  <si>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</si>
  <si>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</si>
  <si>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</si>
  <si>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</si>
  <si>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</si>
  <si>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</si>
  <si>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</si>
  <si>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</si>
  <si>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</si>
  <si>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</si>
  <si>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</si>
  <si>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</si>
  <si>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</si>
  <si>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</si>
  <si>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</si>
  <si>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</si>
  <si>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</si>
  <si>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</si>
  <si>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</si>
  <si>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</si>
  <si>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</si>
  <si>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</si>
  <si>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</si>
  <si>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</si>
  <si>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</si>
  <si>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</si>
  <si>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</si>
  <si>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</si>
  <si>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</si>
  <si>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</si>
  <si>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</si>
  <si>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</si>
  <si>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</si>
  <si>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</si>
  <si>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</si>
  <si>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</si>
  <si>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</si>
  <si>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</si>
  <si>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</si>
  <si>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</si>
  <si>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</si>
  <si>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</si>
  <si>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</si>
  <si>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</si>
  <si>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</si>
  <si>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</si>
  <si>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</si>
  <si>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</si>
  <si>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</si>
  <si>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</si>
  <si>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</si>
  <si>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</si>
  <si>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</si>
  <si>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</si>
  <si>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</si>
  <si>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</si>
  <si>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</si>
  <si>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</si>
  <si>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</si>
  <si>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</si>
  <si>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</si>
  <si>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</si>
  <si>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</si>
  <si>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</si>
  <si>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</si>
  <si>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</si>
  <si>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</si>
  <si>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</si>
  <si>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</si>
  <si>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</si>
  <si>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</si>
  <si>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</si>
  <si>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</si>
  <si>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</si>
  <si>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</si>
  <si>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</si>
  <si>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</si>
  <si>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</si>
  <si>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</si>
  <si>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</si>
  <si>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</si>
  <si>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</si>
  <si>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</si>
  <si>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</si>
  <si>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</si>
  <si>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</si>
  <si>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</si>
  <si>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</si>
  <si>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</si>
  <si>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</si>
  <si>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</si>
  <si>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</si>
  <si>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</si>
  <si>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</si>
  <si>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</si>
  <si>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</si>
  <si>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</si>
  <si>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</si>
  <si>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</si>
  <si>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</si>
  <si>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</si>
  <si>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</si>
  <si>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</si>
  <si>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</si>
  <si>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</si>
  <si>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</si>
  <si>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</si>
  <si>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</si>
  <si>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</si>
  <si>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</si>
  <si>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</si>
  <si>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</si>
  <si>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</si>
  <si>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</si>
  <si>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</si>
  <si>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</si>
  <si>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</si>
  <si>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</si>
  <si>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</si>
  <si>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</si>
  <si>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</si>
  <si>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</si>
  <si>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</si>
  <si>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</si>
  <si>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</si>
  <si>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</si>
  <si>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</si>
  <si>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</si>
  <si>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</si>
  <si>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</si>
  <si>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</si>
  <si>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</si>
  <si>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</si>
  <si>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</si>
  <si>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</si>
  <si>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</si>
  <si>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</si>
  <si>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</si>
  <si>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</si>
  <si>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</si>
  <si>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</si>
  <si>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</si>
  <si>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</si>
  <si>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</si>
  <si>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</si>
  <si>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</si>
  <si>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</si>
  <si>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</si>
  <si>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</si>
  <si>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</si>
  <si>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</si>
  <si>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</si>
  <si>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</si>
  <si>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</si>
  <si>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</si>
  <si>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</si>
  <si>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</si>
  <si>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</si>
  <si>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</si>
  <si>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</si>
  <si>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</si>
  <si>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</si>
  <si>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</si>
  <si>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</si>
  <si>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</si>
  <si>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</si>
  <si>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</si>
  <si>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</si>
  <si>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</si>
  <si>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</si>
  <si>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</si>
  <si>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</si>
  <si>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</si>
  <si>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</si>
  <si>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</si>
  <si>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</si>
  <si>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</si>
  <si>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</si>
  <si>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</si>
  <si>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</si>
  <si>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</si>
  <si>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</si>
  <si>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</si>
  <si>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</si>
  <si>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</si>
  <si>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</si>
  <si>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</si>
  <si>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</si>
  <si>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</si>
  <si>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</si>
  <si>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</si>
  <si>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</si>
  <si>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</si>
  <si>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</si>
  <si>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</si>
  <si>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</si>
  <si>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</si>
  <si>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</si>
  <si>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</si>
  <si>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</si>
  <si>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</si>
  <si>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</si>
  <si>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</si>
  <si>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</si>
  <si>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</si>
  <si>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</si>
  <si>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</si>
  <si>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</si>
  <si>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</si>
  <si>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</si>
  <si>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</si>
  <si>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</si>
  <si>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</si>
  <si>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</si>
  <si>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</si>
  <si>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</si>
  <si>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</si>
  <si>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</si>
  <si>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</si>
  <si>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</si>
  <si>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</si>
  <si>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</si>
  <si>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</si>
  <si>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</si>
  <si>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</si>
  <si>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</si>
  <si>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</si>
  <si>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</si>
  <si>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</si>
  <si>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</si>
  <si>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</si>
  <si>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</si>
  <si>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</si>
  <si>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</si>
  <si>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</si>
  <si>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</si>
  <si>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</si>
  <si>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</si>
  <si>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</si>
  <si>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</si>
  <si>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</si>
  <si>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</si>
  <si>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</si>
  <si>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</si>
  <si>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</si>
  <si>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</si>
  <si>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</si>
  <si>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</si>
  <si>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</si>
  <si>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</si>
  <si>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</si>
  <si>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</si>
  <si>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</si>
  <si>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</si>
  <si>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</si>
  <si>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</si>
  <si>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</si>
  <si>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</si>
  <si>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</si>
  <si>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</si>
  <si>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</si>
  <si>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</si>
  <si>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</si>
  <si>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</si>
  <si>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</si>
  <si>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</si>
  <si>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</si>
  <si>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</si>
  <si>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</si>
  <si>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</si>
  <si>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</si>
  <si>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</si>
  <si>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</si>
  <si>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</si>
  <si>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</si>
  <si>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</si>
  <si>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</si>
  <si>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</si>
  <si>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</si>
  <si>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</si>
  <si>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</si>
  <si>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</si>
  <si>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</si>
  <si>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</si>
  <si>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</si>
  <si>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</si>
  <si>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</si>
  <si>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</si>
  <si>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</si>
  <si>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</si>
  <si>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</si>
  <si>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</si>
  <si>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</si>
  <si>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</si>
  <si>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</si>
  <si>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</si>
  <si>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</si>
  <si>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</si>
  <si>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</si>
  <si>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</si>
  <si>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</si>
  <si>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</si>
  <si>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</si>
  <si>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</si>
  <si>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</si>
  <si>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</si>
  <si>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</si>
  <si>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</si>
  <si>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</si>
  <si>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</si>
  <si>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</si>
  <si>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</si>
  <si>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</si>
  <si>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</si>
  <si>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</si>
  <si>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</si>
  <si>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</si>
  <si>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</si>
  <si>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</si>
  <si>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</si>
  <si>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</si>
  <si>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</si>
  <si>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</si>
  <si>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</si>
  <si>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</si>
  <si>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</si>
  <si>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</si>
  <si>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</si>
  <si>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</si>
  <si>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</si>
  <si>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</si>
  <si>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</si>
  <si>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</si>
  <si>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</si>
  <si>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</si>
  <si>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</si>
  <si>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</si>
  <si>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</si>
  <si>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</si>
  <si>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</si>
  <si>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</si>
  <si>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</si>
  <si>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</si>
  <si>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</si>
  <si>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</si>
  <si>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</si>
  <si>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</si>
  <si>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</si>
  <si>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</si>
  <si>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</si>
  <si>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</si>
  <si>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</si>
  <si>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</si>
  <si>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</si>
  <si>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</si>
  <si>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</si>
  <si>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</si>
  <si>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</si>
  <si>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</si>
  <si>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</si>
  <si>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</si>
  <si>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</si>
  <si>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</si>
  <si>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</si>
  <si>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</si>
  <si>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</si>
  <si>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</si>
  <si>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</si>
  <si>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</si>
  <si>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</si>
  <si>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</si>
  <si>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</si>
  <si>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</si>
  <si>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</si>
  <si>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</si>
  <si>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</si>
  <si>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</si>
  <si>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</si>
  <si>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</si>
  <si>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</si>
  <si>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</si>
  <si>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</si>
  <si>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</si>
  <si>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</si>
  <si>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</si>
  <si>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</si>
  <si>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</si>
  <si>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</si>
  <si>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</si>
  <si>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</si>
  <si>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</si>
  <si>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</si>
  <si>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</si>
  <si>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</si>
  <si>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</si>
  <si>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</si>
  <si>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</si>
  <si>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</si>
  <si>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</si>
  <si>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</si>
  <si>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</si>
  <si>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</si>
  <si>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</si>
  <si>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</si>
  <si>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</si>
  <si>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</si>
  <si>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</si>
  <si>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</si>
  <si>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</si>
  <si>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</si>
  <si>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</si>
  <si>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</si>
  <si>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</si>
  <si>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</si>
  <si>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</si>
  <si>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</si>
  <si>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</si>
  <si>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</si>
  <si>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</si>
  <si>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</si>
  <si>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</si>
  <si>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</si>
  <si>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</si>
  <si>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</si>
  <si>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</si>
  <si>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</si>
  <si>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</si>
  <si>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</si>
  <si>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</si>
  <si>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</si>
  <si>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</si>
  <si>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</si>
  <si>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</si>
  <si>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</si>
  <si>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</si>
  <si>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</si>
  <si>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</si>
  <si>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</si>
  <si>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</si>
  <si>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</si>
  <si>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</si>
  <si>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</si>
  <si>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</si>
  <si>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</si>
  <si>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</si>
  <si>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</si>
  <si>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</si>
  <si>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</si>
  <si>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</si>
  <si>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</si>
  <si>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</si>
  <si>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</si>
  <si>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</si>
  <si>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</si>
  <si>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</si>
  <si>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</si>
  <si>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</si>
  <si>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</si>
  <si>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</si>
  <si>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</si>
  <si>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</si>
  <si>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</si>
  <si>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</si>
  <si>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</si>
  <si>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</si>
  <si>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</si>
  <si>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</si>
  <si>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</si>
  <si>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</si>
  <si>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</si>
  <si>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</si>
  <si>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</si>
  <si>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</si>
  <si>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</si>
  <si>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</si>
  <si>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</si>
  <si>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</si>
  <si>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</si>
  <si>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</si>
  <si>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</si>
  <si>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</si>
  <si>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</si>
  <si>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</si>
  <si>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</si>
  <si>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</si>
  <si>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</si>
  <si>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</si>
  <si>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</si>
  <si>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</si>
  <si>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</si>
  <si>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</si>
  <si>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</si>
  <si>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</si>
  <si>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</si>
  <si>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</si>
  <si>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</si>
  <si>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</si>
  <si>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</si>
  <si>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</si>
  <si>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</si>
  <si>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</si>
  <si>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</si>
  <si>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</si>
  <si>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</si>
  <si>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</si>
  <si>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</si>
  <si>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</si>
  <si>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</si>
  <si>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</si>
  <si>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</si>
  <si>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</si>
  <si>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</si>
  <si>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</si>
  <si>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</si>
  <si>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</si>
  <si>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</si>
  <si>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</si>
  <si>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</si>
  <si>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</si>
  <si>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</si>
  <si>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</si>
  <si>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</si>
  <si>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</si>
  <si>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</si>
  <si>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</si>
  <si>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</si>
  <si>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</si>
  <si>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</si>
  <si>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</si>
  <si>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</si>
  <si>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</si>
  <si>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</si>
  <si>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</si>
  <si>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</si>
  <si>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</si>
  <si>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</si>
  <si>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</si>
  <si>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</si>
  <si>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</si>
  <si>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</si>
  <si>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</si>
  <si>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</si>
  <si>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</si>
  <si>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</si>
  <si>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</si>
  <si>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</si>
  <si>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</si>
  <si>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</si>
  <si>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</si>
  <si>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</si>
  <si>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</si>
  <si>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</si>
  <si>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</si>
  <si>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</si>
  <si>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</si>
  <si>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</si>
  <si>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</si>
  <si>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</si>
  <si>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</si>
  <si>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</si>
  <si>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</si>
  <si>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</si>
  <si>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</si>
  <si>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</si>
  <si>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</si>
  <si>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</si>
  <si>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</si>
  <si>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</si>
  <si>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</si>
  <si>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</si>
  <si>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</si>
  <si>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</si>
  <si>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</si>
  <si>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</si>
  <si>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</si>
  <si>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</si>
  <si>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</si>
  <si>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</si>
  <si>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</si>
  <si>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</si>
  <si>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</si>
  <si>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</si>
  <si>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</si>
  <si>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</si>
  <si>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</si>
  <si>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</si>
  <si>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</si>
  <si>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</si>
  <si>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</si>
  <si>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</si>
  <si>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</si>
  <si>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</si>
  <si>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</si>
  <si>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</si>
  <si>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</si>
  <si>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</si>
  <si>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</si>
  <si>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</si>
  <si>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</si>
  <si>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</si>
  <si>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</si>
  <si>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</si>
  <si>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</si>
  <si>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</si>
  <si>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</si>
  <si>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</si>
  <si>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</si>
  <si>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</si>
  <si>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</si>
  <si>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</si>
  <si>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</si>
  <si>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</si>
  <si>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</si>
  <si>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</si>
  <si>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</si>
  <si>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</si>
  <si>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</si>
  <si>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</si>
  <si>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</si>
  <si>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</si>
  <si>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</si>
  <si>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</si>
  <si>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</si>
  <si>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</si>
  <si>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</si>
  <si>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</si>
  <si>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</si>
  <si>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</si>
  <si>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</si>
  <si>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</si>
  <si>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</si>
  <si>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</si>
  <si>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</si>
  <si>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</si>
  <si>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</si>
  <si>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</si>
  <si>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</si>
  <si>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</si>
  <si>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</si>
  <si>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</si>
  <si>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</si>
  <si>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</si>
  <si>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</si>
  <si>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</si>
  <si>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</si>
  <si>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</si>
  <si>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</si>
  <si>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</si>
  <si>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</si>
  <si>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</si>
  <si>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</si>
  <si>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</si>
  <si>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</si>
  <si>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</si>
  <si>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</si>
  <si>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</si>
  <si>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</si>
  <si>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</si>
  <si>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</si>
  <si>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</si>
  <si>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</si>
  <si>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</si>
  <si>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</si>
  <si>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</si>
  <si>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</si>
  <si>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</si>
  <si>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</si>
  <si>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</si>
  <si>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</si>
  <si>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</si>
  <si>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</si>
  <si>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</si>
  <si>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</si>
  <si>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</si>
  <si>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</si>
  <si>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</si>
  <si>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</si>
  <si>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</si>
  <si>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</si>
  <si>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</si>
  <si>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</si>
  <si>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</si>
  <si>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</si>
  <si>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</si>
  <si>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</si>
  <si>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</si>
  <si>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</si>
  <si>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</si>
  <si>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</si>
  <si>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</si>
  <si>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</si>
  <si>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</si>
  <si>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</si>
  <si>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</si>
  <si>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</si>
  <si>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</si>
  <si>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</si>
  <si>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</si>
  <si>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</si>
  <si>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</si>
  <si>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</si>
  <si>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</si>
  <si>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</si>
  <si>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</si>
  <si>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</si>
  <si>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</si>
  <si>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</si>
  <si>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</si>
  <si>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</si>
  <si>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</si>
  <si>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</si>
  <si>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</si>
  <si>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</si>
  <si>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</si>
  <si>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</si>
  <si>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</si>
  <si>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</si>
  <si>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</si>
  <si>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</si>
  <si>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</si>
  <si>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</si>
  <si>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</si>
  <si>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</si>
  <si>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</si>
  <si>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</si>
  <si>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</si>
  <si>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</si>
  <si>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</si>
  <si>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</si>
  <si>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</si>
  <si>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</si>
  <si>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</si>
  <si>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</si>
  <si>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</si>
  <si>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</si>
  <si>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</si>
  <si>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</si>
  <si>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</si>
  <si>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</si>
  <si>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</si>
  <si>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</si>
  <si>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</si>
  <si>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</si>
  <si>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</si>
  <si>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</si>
  <si>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</si>
  <si>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</si>
  <si>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</si>
  <si>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</si>
  <si>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</si>
  <si>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</si>
  <si>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</si>
  <si>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</si>
  <si>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</si>
  <si>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</si>
  <si>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</si>
  <si>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</si>
  <si>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</si>
  <si>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</si>
  <si>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</si>
  <si>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</si>
  <si>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</si>
  <si>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</si>
  <si>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</si>
  <si>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</si>
  <si>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</si>
  <si>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</si>
  <si>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</si>
  <si>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</si>
  <si>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</si>
  <si>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</si>
  <si>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</si>
  <si>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</si>
  <si>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</si>
  <si>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</si>
  <si>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</si>
  <si>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</si>
  <si>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</si>
  <si>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</si>
  <si>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</si>
  <si>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</si>
  <si>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</si>
  <si>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</si>
  <si>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</si>
  <si>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</si>
  <si>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</si>
  <si>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</si>
  <si>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</si>
  <si>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</si>
  <si>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</si>
  <si>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</si>
  <si>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</si>
  <si>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</si>
  <si>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</si>
  <si>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</si>
  <si>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</si>
  <si>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</si>
  <si>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</si>
  <si>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</si>
  <si>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</si>
  <si>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</si>
  <si>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</si>
  <si>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</si>
  <si>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</si>
  <si>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</si>
  <si>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</si>
  <si>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</si>
  <si>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</si>
  <si>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</si>
  <si>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</si>
  <si>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</si>
  <si>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</si>
  <si>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</si>
  <si>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</si>
  <si>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</si>
  <si>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</si>
  <si>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</si>
  <si>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</si>
  <si>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</si>
  <si>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</si>
  <si>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</si>
  <si>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</si>
  <si>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</si>
  <si>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</si>
  <si>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</si>
  <si>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</si>
  <si>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</si>
  <si>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</si>
  <si>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</si>
  <si>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</si>
  <si>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</si>
  <si>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</si>
  <si>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</si>
  <si>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</si>
  <si>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</si>
  <si>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</si>
  <si>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</si>
  <si>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</si>
  <si>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</si>
  <si>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</si>
  <si>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</si>
  <si>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</si>
  <si>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</si>
  <si>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</si>
  <si>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</si>
  <si>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</si>
  <si>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</si>
  <si>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</si>
  <si>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</si>
  <si>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</si>
  <si>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</si>
  <si>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</si>
  <si>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</si>
  <si>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</si>
  <si>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</si>
  <si>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</si>
  <si>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</si>
  <si>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</si>
  <si>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</si>
  <si>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</si>
  <si>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</si>
  <si>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</si>
  <si>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</si>
  <si>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</si>
  <si>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</si>
  <si>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</si>
  <si>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</si>
  <si>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</si>
  <si>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</si>
  <si>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</si>
  <si>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</si>
  <si>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</si>
  <si>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</si>
  <si>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</si>
  <si>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</si>
  <si>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</si>
  <si>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</si>
  <si>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</si>
  <si>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</si>
  <si>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</si>
  <si>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</si>
  <si>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</si>
  <si>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</si>
  <si>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</si>
  <si>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</si>
  <si>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</si>
  <si>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</si>
  <si>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</si>
  <si>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</si>
  <si>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</si>
  <si>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</si>
  <si>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</si>
  <si>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</si>
  <si>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</si>
  <si>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</si>
  <si>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</si>
  <si>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</si>
  <si>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</si>
  <si>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</si>
  <si>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</si>
  <si>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</si>
  <si>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</si>
  <si>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</si>
  <si>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</si>
  <si>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</si>
  <si>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</si>
  <si>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</si>
  <si>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</si>
  <si>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</si>
  <si>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</si>
  <si>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</si>
  <si>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</si>
  <si>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</si>
  <si>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</si>
  <si>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</si>
  <si>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</si>
  <si>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</si>
  <si>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</si>
  <si>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</si>
  <si>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</si>
  <si>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</si>
  <si>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</si>
  <si>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</si>
  <si>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</si>
  <si>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</si>
  <si>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</si>
  <si>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</si>
  <si>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</si>
  <si>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</si>
  <si>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</si>
  <si>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</si>
  <si>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</si>
  <si>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</si>
  <si>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</si>
  <si>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</si>
  <si>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</si>
  <si>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</si>
  <si>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</si>
  <si>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</si>
  <si>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</si>
  <si>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</si>
  <si>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</si>
  <si>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</si>
  <si>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</si>
  <si>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</si>
  <si>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</si>
  <si>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</si>
  <si>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</si>
  <si>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</si>
  <si>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</si>
  <si>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</si>
  <si>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</si>
  <si>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</si>
  <si>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</si>
  <si>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</si>
  <si>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</si>
  <si>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</si>
  <si>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</si>
  <si>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</si>
  <si>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</si>
  <si>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</si>
  <si>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</si>
  <si>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</si>
  <si>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</si>
  <si>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</si>
  <si>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</si>
  <si>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</si>
  <si>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</si>
  <si>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</si>
  <si>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</si>
  <si>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</si>
  <si>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</si>
  <si>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</si>
  <si>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</si>
  <si>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</si>
  <si>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</si>
  <si>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</si>
  <si>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</si>
  <si>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</si>
  <si>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</si>
  <si>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</si>
  <si>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</si>
  <si>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</si>
  <si>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</si>
  <si>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</si>
  <si>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</si>
  <si>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</si>
  <si>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</si>
  <si>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</si>
  <si>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</si>
  <si>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</si>
  <si>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</si>
  <si>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</si>
  <si>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</si>
  <si>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</si>
  <si>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</si>
  <si>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</si>
  <si>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</si>
  <si>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</si>
  <si>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</si>
  <si>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</si>
  <si>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</si>
  <si>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</si>
  <si>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</si>
  <si>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</si>
  <si>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</si>
  <si>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</si>
  <si>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</si>
  <si>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</si>
  <si>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</si>
  <si>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</si>
  <si>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</si>
  <si>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</si>
  <si>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</si>
  <si>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</si>
  <si>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</si>
  <si>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</si>
  <si>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</si>
  <si>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</si>
  <si>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</si>
  <si>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</si>
  <si>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</si>
  <si>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</si>
  <si>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</si>
  <si>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</si>
  <si>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</si>
  <si>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</si>
  <si>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</si>
  <si>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</si>
  <si>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</si>
  <si>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</si>
  <si>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</si>
  <si>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</si>
  <si>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</si>
  <si>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</si>
  <si>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</si>
  <si>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</si>
  <si>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</si>
  <si>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</si>
  <si>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</si>
  <si>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</si>
  <si>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</si>
  <si>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</si>
  <si>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</si>
  <si>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</si>
  <si>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</si>
  <si>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</si>
  <si>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</si>
  <si>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</si>
  <si>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</si>
  <si>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</si>
  <si>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</si>
  <si>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</si>
  <si>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</si>
  <si>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</si>
  <si>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</si>
  <si>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</si>
  <si>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</si>
  <si>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</si>
  <si>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</si>
  <si>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</si>
  <si>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</si>
  <si>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</si>
  <si>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</si>
  <si>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</si>
  <si>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</si>
  <si>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</si>
  <si>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</si>
  <si>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</si>
  <si>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</si>
  <si>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</si>
  <si>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</si>
  <si>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</si>
  <si>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</si>
  <si>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</si>
  <si>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</si>
  <si>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</si>
  <si>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</si>
  <si>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</si>
  <si>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</si>
  <si>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</si>
  <si>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</si>
  <si>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</si>
  <si>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</si>
  <si>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</si>
  <si>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</si>
  <si>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</si>
  <si>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</si>
  <si>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</si>
  <si>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</si>
  <si>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</si>
  <si>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</si>
  <si>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</si>
  <si>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</si>
  <si>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</si>
  <si>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</si>
  <si>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</si>
  <si>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</si>
  <si>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</si>
  <si>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</si>
  <si>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</si>
  <si>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</si>
  <si>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</si>
  <si>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</si>
  <si>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</si>
  <si>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</si>
  <si>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</si>
  <si>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</si>
  <si>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</si>
  <si>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</si>
  <si>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</si>
  <si>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</si>
  <si>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</si>
  <si>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</si>
  <si>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</si>
  <si>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</si>
  <si>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</si>
  <si>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</si>
  <si>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</si>
  <si>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</si>
  <si>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</si>
  <si>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</si>
  <si>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</si>
  <si>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</si>
  <si>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</si>
  <si>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</si>
  <si>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</si>
  <si>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</si>
  <si>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</si>
  <si>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</si>
  <si>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</si>
  <si>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</si>
  <si>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</si>
  <si>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</si>
  <si>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</si>
  <si>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</si>
  <si>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</si>
  <si>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</si>
  <si>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</si>
  <si>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</si>
  <si>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</si>
  <si>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</si>
  <si>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</si>
  <si>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</si>
  <si>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</si>
  <si>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</si>
  <si>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</si>
  <si>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</si>
  <si>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</si>
  <si>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</si>
  <si>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</si>
  <si>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</si>
  <si>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</si>
  <si>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</si>
  <si>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</si>
  <si>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</si>
  <si>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</si>
  <si>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</si>
  <si>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</si>
  <si>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</si>
  <si>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</si>
  <si>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</si>
  <si>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</si>
  <si>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</si>
  <si>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</si>
  <si>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</si>
  <si>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</si>
  <si>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</si>
  <si>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</si>
  <si>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</si>
  <si>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</si>
  <si>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</si>
  <si>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</si>
  <si>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</si>
  <si>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</si>
  <si>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</si>
  <si>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</si>
  <si>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</si>
  <si>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</si>
  <si>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</si>
  <si>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</si>
  <si>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</si>
  <si>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</si>
  <si>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</si>
  <si>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</si>
  <si>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</si>
  <si>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</si>
  <si>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</si>
  <si>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</si>
  <si>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</si>
  <si>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</si>
  <si>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</si>
  <si>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</si>
  <si>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</si>
  <si>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</si>
  <si>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</si>
  <si>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</si>
  <si>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</si>
  <si>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</si>
  <si>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</si>
  <si>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</si>
  <si>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</si>
  <si>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</si>
  <si>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</si>
  <si>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</si>
  <si>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</si>
  <si>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</si>
  <si>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</si>
  <si>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</si>
  <si>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</si>
  <si>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</si>
  <si>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</si>
  <si>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</si>
  <si>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</si>
  <si>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</si>
  <si>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</si>
  <si>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</si>
  <si>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</si>
  <si>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</si>
  <si>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</si>
  <si>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</si>
  <si>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</si>
  <si>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</si>
  <si>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</si>
  <si>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</si>
  <si>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</si>
  <si>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</si>
  <si>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</si>
  <si>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</si>
  <si>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</si>
  <si>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</si>
  <si>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</si>
  <si>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</si>
  <si>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</si>
  <si>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</si>
  <si>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</si>
  <si>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</si>
  <si>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</si>
  <si>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</si>
  <si>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</si>
  <si>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</si>
  <si>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</si>
  <si>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</si>
  <si>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</si>
  <si>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</si>
  <si>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</si>
  <si>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</si>
  <si>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</si>
  <si>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</si>
  <si>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</si>
  <si>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</si>
  <si>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</si>
  <si>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</si>
  <si>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</si>
  <si>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</si>
  <si>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</si>
  <si>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</si>
  <si>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</si>
  <si>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</si>
  <si>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</si>
  <si>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</si>
  <si>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</si>
  <si>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</si>
  <si>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</si>
  <si>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</si>
  <si>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</si>
  <si>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</si>
  <si>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</si>
  <si>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</si>
  <si>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</si>
  <si>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</si>
  <si>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</si>
  <si>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</si>
  <si>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</si>
  <si>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</si>
  <si>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</si>
  <si>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</si>
  <si>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</si>
  <si>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</si>
  <si>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</si>
  <si>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</si>
  <si>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</si>
  <si>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</si>
  <si>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</si>
  <si>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</si>
  <si>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</si>
  <si>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</si>
  <si>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</si>
  <si>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</si>
  <si>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</si>
  <si>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</si>
  <si>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</si>
  <si>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</si>
  <si>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</si>
  <si>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</si>
  <si>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</si>
  <si>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</si>
  <si>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</si>
  <si>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</si>
  <si>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</si>
  <si>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</si>
  <si>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</si>
  <si>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</si>
  <si>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</si>
  <si>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</si>
  <si>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</si>
  <si>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</si>
  <si>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</si>
  <si>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</si>
  <si>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</si>
  <si>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</si>
  <si>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</si>
  <si>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</si>
  <si>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</si>
  <si>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</si>
  <si>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</si>
  <si>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</si>
  <si>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</si>
  <si>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</si>
  <si>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</si>
  <si>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</si>
  <si>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</si>
  <si>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</si>
  <si>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</si>
  <si>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</si>
  <si>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</si>
  <si>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</si>
  <si>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</si>
  <si>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</si>
  <si>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</si>
  <si>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</si>
  <si>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</si>
  <si>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</si>
  <si>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</si>
  <si>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</si>
  <si>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</si>
  <si>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</si>
  <si>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</si>
  <si>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</si>
  <si>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</si>
  <si>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</si>
  <si>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</si>
  <si>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</si>
  <si>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</si>
  <si>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</si>
  <si>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</si>
  <si>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</si>
  <si>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</si>
  <si>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</si>
  <si>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</si>
  <si>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</si>
  <si>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</si>
  <si>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</si>
  <si>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</si>
  <si>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</si>
  <si>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</si>
  <si>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</si>
  <si>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</si>
  <si>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</si>
  <si>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</si>
  <si>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</si>
  <si>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</si>
  <si>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</si>
  <si>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</si>
  <si>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</si>
  <si>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</si>
  <si>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</si>
  <si>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</si>
  <si>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</si>
  <si>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</si>
  <si>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</si>
  <si>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</si>
  <si>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</si>
  <si>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</si>
  <si>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</si>
  <si>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</si>
  <si>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</si>
  <si>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</si>
  <si>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</si>
  <si>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</si>
  <si>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</si>
  <si>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</si>
  <si>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</si>
  <si>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</si>
  <si>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</si>
  <si>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</si>
  <si>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</si>
  <si>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</si>
  <si>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</si>
  <si>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</si>
  <si>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</si>
  <si>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</si>
  <si>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</si>
  <si>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</si>
  <si>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</si>
  <si>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</si>
  <si>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</si>
  <si>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</si>
  <si>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</si>
  <si>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</si>
  <si>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</si>
  <si>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</si>
  <si>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</si>
  <si>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</si>
  <si>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</si>
  <si>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</si>
  <si>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</si>
  <si>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</si>
  <si>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</si>
  <si>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</si>
  <si>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</si>
  <si>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</si>
  <si>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</si>
  <si>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</si>
  <si>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</si>
  <si>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</si>
  <si>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</si>
  <si>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</si>
  <si>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</si>
  <si>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</si>
  <si>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</si>
  <si>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</si>
  <si>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</si>
  <si>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</si>
  <si>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</si>
  <si>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</si>
  <si>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</si>
  <si>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</si>
  <si>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</si>
  <si>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</si>
  <si>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</si>
  <si>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</si>
  <si>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</si>
  <si>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</si>
  <si>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</si>
  <si>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</si>
  <si>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</si>
  <si>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</si>
  <si>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</si>
  <si>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</si>
  <si>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</si>
  <si>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</si>
  <si>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</si>
  <si>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</si>
  <si>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</si>
  <si>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</si>
  <si>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</si>
  <si>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</si>
  <si>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</si>
  <si>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</si>
  <si>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</si>
  <si>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</si>
  <si>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</si>
  <si>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</si>
  <si>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</si>
  <si>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</si>
  <si>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</si>
  <si>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</si>
  <si>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</si>
  <si>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</si>
  <si>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</si>
  <si>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</si>
  <si>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</si>
  <si>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</si>
  <si>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</si>
  <si>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</si>
  <si>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</si>
  <si>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</si>
  <si>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</si>
  <si>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</si>
  <si>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</si>
  <si>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</si>
  <si>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</si>
  <si>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</si>
  <si>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</si>
  <si>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</si>
  <si>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</si>
  <si>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</si>
  <si>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</si>
  <si>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</si>
  <si>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</si>
  <si>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</si>
  <si>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</si>
  <si>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</si>
  <si>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</si>
  <si>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</si>
  <si>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</si>
  <si>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</si>
  <si>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</si>
  <si>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</si>
  <si>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</si>
  <si>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</si>
  <si>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</si>
  <si>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</si>
  <si>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</si>
  <si>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</si>
  <si>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</si>
  <si>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</si>
  <si>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</si>
  <si>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</si>
  <si>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</si>
  <si>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</si>
  <si>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</si>
  <si>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</si>
  <si>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</si>
  <si>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</si>
  <si>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</si>
  <si>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</si>
  <si>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</si>
  <si>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</si>
  <si>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</si>
  <si>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</si>
  <si>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</si>
  <si>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</si>
  <si>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</si>
  <si>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</si>
  <si>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</si>
  <si>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</si>
  <si>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</si>
  <si>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</si>
  <si>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</si>
  <si>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</si>
  <si>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</si>
  <si>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</si>
  <si>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</si>
  <si>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</si>
  <si>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</si>
  <si>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</si>
  <si>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</si>
  <si>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</si>
  <si>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</si>
  <si>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</si>
  <si>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</si>
  <si>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</si>
  <si>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</si>
  <si>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</si>
  <si>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</si>
  <si>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</si>
  <si>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</si>
  <si>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</si>
  <si>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</si>
  <si>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</si>
  <si>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</si>
  <si>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</si>
  <si>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</si>
  <si>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</si>
  <si>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</si>
  <si>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</si>
  <si>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</si>
  <si>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</si>
  <si>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</si>
  <si>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</si>
  <si>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</si>
  <si>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</si>
  <si>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</si>
  <si>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</si>
  <si>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</si>
  <si>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</si>
  <si>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</si>
  <si>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</si>
  <si>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</si>
  <si>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</si>
  <si>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</si>
  <si>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</si>
  <si>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</si>
  <si>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</si>
  <si>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</si>
  <si>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</si>
  <si>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</si>
  <si>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</si>
  <si>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</si>
  <si>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</si>
  <si>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</si>
  <si>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</si>
  <si>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</si>
  <si>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</si>
  <si>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</si>
  <si>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</si>
  <si>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</si>
  <si>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</si>
  <si>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</si>
  <si>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</si>
  <si>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</si>
  <si>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</si>
  <si>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</si>
  <si>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</si>
  <si>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</si>
  <si>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</si>
  <si>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</si>
  <si>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</si>
  <si>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</si>
  <si>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</si>
  <si>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</si>
  <si>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</si>
  <si>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</si>
  <si>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</si>
  <si>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</si>
  <si>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</si>
  <si>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</si>
  <si>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</si>
  <si>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</si>
  <si>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</si>
  <si>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</si>
  <si>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</si>
  <si>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</si>
  <si>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</si>
  <si>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</si>
  <si>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</si>
  <si>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</si>
  <si>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</si>
  <si>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</si>
  <si>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</si>
  <si>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</si>
  <si>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</si>
  <si>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</si>
  <si>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</si>
  <si>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</si>
  <si>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</si>
  <si>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</si>
  <si>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</si>
  <si>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</si>
  <si>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</si>
  <si>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</si>
  <si>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</si>
  <si>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</si>
  <si>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</si>
  <si>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</si>
  <si>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</si>
  <si>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</si>
  <si>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</si>
  <si>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</si>
  <si>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</si>
  <si>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</si>
  <si>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</si>
  <si>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</si>
  <si>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</si>
  <si>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</si>
  <si>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</si>
  <si>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</si>
  <si>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</si>
  <si>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</si>
  <si>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</si>
  <si>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</si>
  <si>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</si>
  <si>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</si>
  <si>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</si>
  <si>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</si>
  <si>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</si>
  <si>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</si>
  <si>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</si>
  <si>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</si>
  <si>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</si>
  <si>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</si>
  <si>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</si>
  <si>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</si>
  <si>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</si>
  <si>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</si>
  <si>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</si>
  <si>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</si>
  <si>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</si>
  <si>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</si>
  <si>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</si>
  <si>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</si>
  <si>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</si>
  <si>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</si>
  <si>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</si>
  <si>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</si>
  <si>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</si>
  <si>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</si>
  <si>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</si>
  <si>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</si>
  <si>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</si>
  <si>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</si>
  <si>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</si>
  <si>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</si>
  <si>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</si>
  <si>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</si>
  <si>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</si>
  <si>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</si>
  <si>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</si>
  <si>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</si>
  <si>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</si>
  <si>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</si>
  <si>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</si>
  <si>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</si>
  <si>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</si>
  <si>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</si>
  <si>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</si>
  <si>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</si>
  <si>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</si>
  <si>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</si>
  <si>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</si>
  <si>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</si>
  <si>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</si>
  <si>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</si>
  <si>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</si>
  <si>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</si>
  <si>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</si>
  <si>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</si>
  <si>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</si>
  <si>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</si>
  <si>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</si>
  <si>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</si>
  <si>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</si>
  <si>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</si>
  <si>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</si>
  <si>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</si>
  <si>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</si>
  <si>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</si>
  <si>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</si>
  <si>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</si>
  <si>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</si>
  <si>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</si>
  <si>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</si>
  <si>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</si>
  <si>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</si>
  <si>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</si>
  <si>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</si>
  <si>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</si>
  <si>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</si>
  <si>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</si>
  <si>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</si>
  <si>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</si>
  <si>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</si>
  <si>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</si>
  <si>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</si>
  <si>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</si>
  <si>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</si>
  <si>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</si>
  <si>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</si>
  <si>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</si>
  <si>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</si>
  <si>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</si>
  <si>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</si>
  <si>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</si>
  <si>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</si>
  <si>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</si>
  <si>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</si>
  <si>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</si>
  <si>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</si>
  <si>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</si>
  <si>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</si>
  <si>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</si>
  <si>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</si>
  <si>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</si>
  <si>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</si>
  <si>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</si>
  <si>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</si>
  <si>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</si>
  <si>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</si>
  <si>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</si>
  <si>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</si>
  <si>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</si>
  <si>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</si>
  <si>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</si>
  <si>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</si>
  <si>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</si>
  <si>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</si>
  <si>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</si>
  <si>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</si>
  <si>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</si>
  <si>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</si>
  <si>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</si>
  <si>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</si>
  <si>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</si>
  <si>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</si>
  <si>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</si>
  <si>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</si>
  <si>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</si>
  <si>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</si>
  <si>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</si>
  <si>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</si>
  <si>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</si>
  <si>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</si>
  <si>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</si>
  <si>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</si>
  <si>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</si>
  <si>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</si>
  <si>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</si>
  <si>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</si>
  <si>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</si>
  <si>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</si>
  <si>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</si>
  <si>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</si>
  <si>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</si>
  <si>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</si>
  <si>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</si>
  <si>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</si>
  <si>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</si>
  <si>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</si>
  <si>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</si>
  <si>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</si>
  <si>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</si>
  <si>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</si>
  <si>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</si>
  <si>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</si>
  <si>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</si>
  <si>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</si>
  <si>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</si>
  <si>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</si>
  <si>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</si>
  <si>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</si>
  <si>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</si>
  <si>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</si>
  <si>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</si>
  <si>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</si>
  <si>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</si>
  <si>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</si>
  <si>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</si>
  <si>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</si>
  <si>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</si>
  <si>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</si>
  <si>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</si>
  <si>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</si>
  <si>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</si>
  <si>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</si>
  <si>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</si>
  <si>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</si>
  <si>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</si>
  <si>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</si>
  <si>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</si>
  <si>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</si>
  <si>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</si>
  <si>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</si>
  <si>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</si>
  <si>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</si>
  <si>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</si>
  <si>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</si>
  <si>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</si>
  <si>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</si>
  <si>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</si>
  <si>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</si>
  <si>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</si>
  <si>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</si>
  <si>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</si>
  <si>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</si>
  <si>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</si>
  <si>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</si>
  <si>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</si>
  <si>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</si>
  <si>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</si>
  <si>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</si>
  <si>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</si>
  <si>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</si>
  <si>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</si>
  <si>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</si>
  <si>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</si>
  <si>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</si>
  <si>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</si>
  <si>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</si>
  <si>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</si>
  <si>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</si>
  <si>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</si>
  <si>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</si>
  <si>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</si>
  <si>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</si>
  <si>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</si>
  <si>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</si>
  <si>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</si>
  <si>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</si>
  <si>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</si>
  <si>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</si>
  <si>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</si>
  <si>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</si>
  <si>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</si>
  <si>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</si>
  <si>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</si>
  <si>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</si>
  <si>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</si>
  <si>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</si>
  <si>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</si>
  <si>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</si>
  <si>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</si>
  <si>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</si>
  <si>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</si>
  <si>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</si>
  <si>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</si>
  <si>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</si>
  <si>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</si>
  <si>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</si>
  <si>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</si>
  <si>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</si>
  <si>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</si>
  <si>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</si>
  <si>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</si>
  <si>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</si>
  <si>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</si>
  <si>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</si>
  <si>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</si>
  <si>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</si>
  <si>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</si>
  <si>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</si>
  <si>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</si>
  <si>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</si>
  <si>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</si>
  <si>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</si>
  <si>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</si>
  <si>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</si>
  <si>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</si>
  <si>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</si>
  <si>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</si>
  <si>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</si>
  <si>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</si>
  <si>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</si>
  <si>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</si>
  <si>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</si>
  <si>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</si>
  <si>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</si>
  <si>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</si>
  <si>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</si>
  <si>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</si>
  <si>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</si>
  <si>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</si>
  <si>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</si>
  <si>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</si>
  <si>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</si>
  <si>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</si>
  <si>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</si>
  <si>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</si>
  <si>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</si>
  <si>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</si>
  <si>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</si>
  <si>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</si>
  <si>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</si>
  <si>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</si>
  <si>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</si>
  <si>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</si>
  <si>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</si>
  <si>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</si>
  <si>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</si>
  <si>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</si>
  <si>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</si>
  <si>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</si>
  <si>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</si>
  <si>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</si>
  <si>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</si>
  <si>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</si>
  <si>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</si>
  <si>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</si>
  <si>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</si>
  <si>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</si>
  <si>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</si>
  <si>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</si>
  <si>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</si>
  <si>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</si>
  <si>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</si>
  <si>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</si>
  <si>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</si>
  <si>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</si>
  <si>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</si>
  <si>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</si>
  <si>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</si>
  <si>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</si>
  <si>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</si>
  <si>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</si>
  <si>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</si>
  <si>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</si>
  <si>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</si>
  <si>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</si>
  <si>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</si>
  <si>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</si>
  <si>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</si>
  <si>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</si>
  <si>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</si>
  <si>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</si>
  <si>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</si>
  <si>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</si>
  <si>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</si>
  <si>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</si>
  <si>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</si>
  <si>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</si>
  <si>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</si>
  <si>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</si>
  <si>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</si>
  <si>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</si>
  <si>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</si>
  <si>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</si>
  <si>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</si>
  <si>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</si>
  <si>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</si>
  <si>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</si>
  <si>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</si>
  <si>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</si>
  <si>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</si>
  <si>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</si>
  <si>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</si>
  <si>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</si>
  <si>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</si>
  <si>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</si>
  <si>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</si>
  <si>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</si>
  <si>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</si>
  <si>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</si>
  <si>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</si>
  <si>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</si>
  <si>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</si>
  <si>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</si>
  <si>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</si>
  <si>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</si>
  <si>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</si>
  <si>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</si>
  <si>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</si>
  <si>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</si>
  <si>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</si>
  <si>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</si>
  <si>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</si>
  <si>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</si>
  <si>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</si>
  <si>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</si>
  <si>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</si>
  <si>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</si>
  <si>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</si>
  <si>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</si>
  <si>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</si>
  <si>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</si>
  <si>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</si>
  <si>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</si>
  <si>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</si>
  <si>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</si>
  <si>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</si>
  <si>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</si>
  <si>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</si>
  <si>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</si>
  <si>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</si>
  <si>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</si>
  <si>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</si>
  <si>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</si>
  <si>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</si>
  <si>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</si>
  <si>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</si>
  <si>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</si>
  <si>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</si>
  <si>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</si>
  <si>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</si>
  <si>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</si>
  <si>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</si>
  <si>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</si>
  <si>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</si>
  <si>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</si>
  <si>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</si>
  <si>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</si>
  <si>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</si>
  <si>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</si>
  <si>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</si>
  <si>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</si>
  <si>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</si>
  <si>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</si>
  <si>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</si>
  <si>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</si>
  <si>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</si>
  <si>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</si>
  <si>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</si>
  <si>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</si>
  <si>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</si>
  <si>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</si>
  <si>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</si>
  <si>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</si>
  <si>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</si>
  <si>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</si>
  <si>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</si>
  <si>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</si>
  <si>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</si>
  <si>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</si>
  <si>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</si>
  <si>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</si>
  <si>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</si>
  <si>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</si>
  <si>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</si>
  <si>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</si>
  <si>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</si>
  <si>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</si>
  <si>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</si>
  <si>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</si>
  <si>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</si>
  <si>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</si>
  <si>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</si>
  <si>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</si>
  <si>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</si>
  <si>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</si>
  <si>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</si>
  <si>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</si>
  <si>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</si>
  <si>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</si>
  <si>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</si>
  <si>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</si>
  <si>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</si>
  <si>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</si>
  <si>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</si>
  <si>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</si>
  <si>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</si>
  <si>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</si>
  <si>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</si>
  <si>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</si>
  <si>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</si>
  <si>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</si>
  <si>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</si>
  <si>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</si>
  <si>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</si>
  <si>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</si>
  <si>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</si>
  <si>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</si>
  <si>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</si>
  <si>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</si>
  <si>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</si>
  <si>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</si>
  <si>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</si>
  <si>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</si>
  <si>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</si>
  <si>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</si>
  <si>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</si>
  <si>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</si>
  <si>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</si>
  <si>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</si>
  <si>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</si>
  <si>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</si>
  <si>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</si>
  <si>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</si>
  <si>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</si>
  <si>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</si>
  <si>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</si>
  <si>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</si>
  <si>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</si>
  <si>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</si>
  <si>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</si>
  <si>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</si>
  <si>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</si>
  <si>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</si>
  <si>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</si>
  <si>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</si>
  <si>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</si>
  <si>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</si>
  <si>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</si>
  <si>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</si>
  <si>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</si>
  <si>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</si>
  <si>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</si>
  <si>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</si>
  <si>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</si>
  <si>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</si>
  <si>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</si>
  <si>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</si>
  <si>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</si>
  <si>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</si>
  <si>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</si>
  <si>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</si>
  <si>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</si>
  <si>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</si>
  <si>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</si>
  <si>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</si>
  <si>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</si>
  <si>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</si>
  <si>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</si>
  <si>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</si>
  <si>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</si>
  <si>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</si>
  <si>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</si>
  <si>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</si>
  <si>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</si>
  <si>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</si>
  <si>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</si>
  <si>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</si>
  <si>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</si>
  <si>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</si>
  <si>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</si>
  <si>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</si>
  <si>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</si>
  <si>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</si>
  <si>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</si>
  <si>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</si>
  <si>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</si>
  <si>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</si>
  <si>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</si>
  <si>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</si>
  <si>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</si>
  <si>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</si>
  <si>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</si>
  <si>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</si>
  <si>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</si>
  <si>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</si>
  <si>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</si>
  <si>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</si>
  <si>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</si>
  <si>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</si>
  <si>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</si>
  <si>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</si>
  <si>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</si>
  <si>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</si>
  <si>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</si>
  <si>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</si>
  <si>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</si>
  <si>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</si>
  <si>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</si>
  <si>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</si>
  <si>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</si>
  <si>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</si>
  <si>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</si>
  <si>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</si>
  <si>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</si>
  <si>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</si>
  <si>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</si>
  <si>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</si>
  <si>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</si>
  <si>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</si>
  <si>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</si>
  <si>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</si>
  <si>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</si>
  <si>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</si>
  <si>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</si>
  <si>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</si>
  <si>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</si>
  <si>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</si>
  <si>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</si>
  <si>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</si>
  <si>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</si>
  <si>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</si>
  <si>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</si>
  <si>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</si>
  <si>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</si>
  <si>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</si>
  <si>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</si>
  <si>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</si>
  <si>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</si>
  <si>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</si>
  <si>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</si>
  <si>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</si>
  <si>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</si>
  <si>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</si>
  <si>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</si>
  <si>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</si>
  <si>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</si>
  <si>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</si>
  <si>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</si>
  <si>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</si>
  <si>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</si>
  <si>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</si>
  <si>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</si>
  <si>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</si>
  <si>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</si>
  <si>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</si>
  <si>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</si>
  <si>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</si>
  <si>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</si>
  <si>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</si>
  <si>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</si>
  <si>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</si>
  <si>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</si>
  <si>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</si>
  <si>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</si>
  <si>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</si>
  <si>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</si>
  <si>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</si>
  <si>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</si>
  <si>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</si>
  <si>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</si>
  <si>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</si>
  <si>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</si>
  <si>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</si>
  <si>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</si>
  <si>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</si>
  <si>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</si>
  <si>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</si>
  <si>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</si>
  <si>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</si>
  <si>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</si>
  <si>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</si>
  <si>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</si>
  <si>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</si>
  <si>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</si>
  <si>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</si>
  <si>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</si>
  <si>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</si>
  <si>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</si>
  <si>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</si>
  <si>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</si>
  <si>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</si>
  <si>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</si>
  <si>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</si>
  <si>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</si>
  <si>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</si>
  <si>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</si>
  <si>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</si>
  <si>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</si>
  <si>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</si>
  <si>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</si>
  <si>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</si>
  <si>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</si>
  <si>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</si>
  <si>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</si>
  <si>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</si>
  <si>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</si>
  <si>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</si>
  <si>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</si>
  <si>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</si>
  <si>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</si>
  <si>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</si>
  <si>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</si>
  <si>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</si>
  <si>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</si>
  <si>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</si>
  <si>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</si>
  <si>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</si>
  <si>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</si>
  <si>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</si>
  <si>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</si>
  <si>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</si>
  <si>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</si>
  <si>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</si>
  <si>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</si>
  <si>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</si>
  <si>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</si>
  <si>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</si>
  <si>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</si>
  <si>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</si>
  <si>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</si>
  <si>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</si>
  <si>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</si>
  <si>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</si>
  <si>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</si>
  <si>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</si>
  <si>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</si>
  <si>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</si>
  <si>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</si>
  <si>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</si>
  <si>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</si>
  <si>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</si>
  <si>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</si>
  <si>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</si>
  <si>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</si>
  <si>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</si>
  <si>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</si>
  <si>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</si>
  <si>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</si>
  <si>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</si>
  <si>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</si>
  <si>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</si>
  <si>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</si>
  <si>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</si>
  <si>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</si>
  <si>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</si>
  <si>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</si>
  <si>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</si>
  <si>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</si>
  <si>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</si>
  <si>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</si>
  <si>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</si>
  <si>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</si>
  <si>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</si>
  <si>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</si>
  <si>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</si>
  <si>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</si>
  <si>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</si>
  <si>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</si>
  <si>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</si>
  <si>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</si>
  <si>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</si>
  <si>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</si>
  <si>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</si>
  <si>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</si>
  <si>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</si>
  <si>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</si>
  <si>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</si>
  <si>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</si>
  <si>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</si>
  <si>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</si>
  <si>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</si>
  <si>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</si>
  <si>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</si>
  <si>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</si>
  <si>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</si>
  <si>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</si>
  <si>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</si>
  <si>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</si>
  <si>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</si>
  <si>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</si>
  <si>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</si>
  <si>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</si>
  <si>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</si>
  <si>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</si>
  <si>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</si>
  <si>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</si>
  <si>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</si>
  <si>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</si>
  <si>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</si>
  <si>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</si>
  <si>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</si>
  <si>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</si>
  <si>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</si>
  <si>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</si>
  <si>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</si>
  <si>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</si>
  <si>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</si>
  <si>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</si>
  <si>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</si>
  <si>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</si>
  <si>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</si>
  <si>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</si>
  <si>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</si>
  <si>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</si>
  <si>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</si>
  <si>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</si>
  <si>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</si>
  <si>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</si>
  <si>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</si>
  <si>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</si>
  <si>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</si>
  <si>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</si>
  <si>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</si>
  <si>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</si>
  <si>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</si>
  <si>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</si>
  <si>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</si>
  <si>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</si>
  <si>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</si>
  <si>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</si>
  <si>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</si>
  <si>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</si>
  <si>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</si>
  <si>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</si>
  <si>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</si>
  <si>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</si>
  <si>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</si>
  <si>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</si>
  <si>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</si>
  <si>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</si>
  <si>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</si>
  <si>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</si>
  <si>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</si>
  <si>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</si>
  <si>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</si>
  <si>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</si>
  <si>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</si>
  <si>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</si>
  <si>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</si>
  <si>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</si>
  <si>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</si>
  <si>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</si>
  <si>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</si>
  <si>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</si>
  <si>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</si>
  <si>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</si>
  <si>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</si>
  <si>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</si>
  <si>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</si>
  <si>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</si>
  <si>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</si>
  <si>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</si>
  <si>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</si>
  <si>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</si>
  <si>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</si>
  <si>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</si>
  <si>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</si>
  <si>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</si>
  <si>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</si>
  <si>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</si>
  <si>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</si>
  <si>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</si>
  <si>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</si>
  <si>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</si>
  <si>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</si>
  <si>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</si>
  <si>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</si>
  <si>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</si>
  <si>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</si>
  <si>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</si>
  <si>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</si>
  <si>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</si>
  <si>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</si>
  <si>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</si>
  <si>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</si>
  <si>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</si>
  <si>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</si>
  <si>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</si>
  <si>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</si>
  <si>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</si>
  <si>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</si>
  <si>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</si>
  <si>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</si>
  <si>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</si>
  <si>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</si>
  <si>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</si>
  <si>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</si>
  <si>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</si>
  <si>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</si>
  <si>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</si>
  <si>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</si>
  <si>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</si>
  <si>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</si>
  <si>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</si>
  <si>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</si>
  <si>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</si>
  <si>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</si>
  <si>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</si>
  <si>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</si>
  <si>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</si>
  <si>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</si>
  <si>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</si>
  <si>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</si>
  <si>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</si>
  <si>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</si>
  <si>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</si>
  <si>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</si>
  <si>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</si>
  <si>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</si>
  <si>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</si>
  <si>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</si>
  <si>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</si>
  <si>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</si>
  <si>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</si>
  <si>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</si>
  <si>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</si>
  <si>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</si>
  <si>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</si>
  <si>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</si>
  <si>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</si>
  <si>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</si>
  <si>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</si>
  <si>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</si>
  <si>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</si>
  <si>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</si>
  <si>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</si>
  <si>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</si>
  <si>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</si>
  <si>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</si>
  <si>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</si>
  <si>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</si>
  <si>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</si>
  <si>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</si>
  <si>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</si>
  <si>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</si>
  <si>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</si>
  <si>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</si>
  <si>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</si>
  <si>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</si>
  <si>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</si>
  <si>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</si>
  <si>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</si>
  <si>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</si>
  <si>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</si>
  <si>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</si>
  <si>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</si>
  <si>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</si>
  <si>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</si>
  <si>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</si>
  <si>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</si>
  <si>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</si>
  <si>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</si>
  <si>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</si>
  <si>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</si>
  <si>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</si>
  <si>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</si>
  <si>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</si>
  <si>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</si>
  <si>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</si>
  <si>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</si>
  <si>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</si>
  <si>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</si>
  <si>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</si>
  <si>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</si>
  <si>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</si>
  <si>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</si>
  <si>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</si>
  <si>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</si>
  <si>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</si>
  <si>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</si>
  <si>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</si>
  <si>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</si>
  <si>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</si>
  <si>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</si>
  <si>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</si>
  <si>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</si>
  <si>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</si>
  <si>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</si>
  <si>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</si>
  <si>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</si>
  <si>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</si>
  <si>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</si>
  <si>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</si>
  <si>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</si>
  <si>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</si>
  <si>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</si>
  <si>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</si>
  <si>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</si>
  <si>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</si>
  <si>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</si>
  <si>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</si>
  <si>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</si>
  <si>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</si>
  <si>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</si>
  <si>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</si>
  <si>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</si>
  <si>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</si>
  <si>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</si>
  <si>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</si>
  <si>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</si>
  <si>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</si>
  <si>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</si>
  <si>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</si>
  <si>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</si>
  <si>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</si>
  <si>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</si>
  <si>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</si>
  <si>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</si>
  <si>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</si>
  <si>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</si>
  <si>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</si>
  <si>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</si>
  <si>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</si>
  <si>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</si>
  <si>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</si>
  <si>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</si>
  <si>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</si>
  <si>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</si>
  <si>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</si>
  <si>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</si>
  <si>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</si>
  <si>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</si>
  <si>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</si>
  <si>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</si>
  <si>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</si>
  <si>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</si>
  <si>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</si>
  <si>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</si>
  <si>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</si>
  <si>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</si>
  <si>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</si>
  <si>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</si>
  <si>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</si>
  <si>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</si>
  <si>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</si>
  <si>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</si>
  <si>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</si>
  <si>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</si>
  <si>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</si>
  <si>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</si>
  <si>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</si>
  <si>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</si>
  <si>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</si>
  <si>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</si>
  <si>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</si>
  <si>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</si>
  <si>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</si>
  <si>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</si>
  <si>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</si>
  <si>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</si>
  <si>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</si>
  <si>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</si>
  <si>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</si>
  <si>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</si>
  <si>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</si>
  <si>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</si>
  <si>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</si>
  <si>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</si>
  <si>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</si>
  <si>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</si>
  <si>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</si>
  <si>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</si>
  <si>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</si>
  <si>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</si>
  <si>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</si>
  <si>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</si>
  <si>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</si>
  <si>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</si>
  <si>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</si>
  <si>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</si>
  <si>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</si>
  <si>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</si>
  <si>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</si>
  <si>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</si>
  <si>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</si>
  <si>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</si>
  <si>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</si>
  <si>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</si>
  <si>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</si>
  <si>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</si>
  <si>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</si>
  <si>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</si>
  <si>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</si>
  <si>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</si>
  <si>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</si>
  <si>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</si>
  <si>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</si>
  <si>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</si>
  <si>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</si>
  <si>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</si>
  <si>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</si>
  <si>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</si>
  <si>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</si>
  <si>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</si>
  <si>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</si>
  <si>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</si>
  <si>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</si>
  <si>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</si>
  <si>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</si>
  <si>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</si>
  <si>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</si>
  <si>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</si>
  <si>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</si>
  <si>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</si>
  <si>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</si>
  <si>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</si>
  <si>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</si>
  <si>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</si>
  <si>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</si>
  <si>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</si>
  <si>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</si>
  <si>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</si>
  <si>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</si>
  <si>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</si>
  <si>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</si>
  <si>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</si>
  <si>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</si>
  <si>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</si>
  <si>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</si>
  <si>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</si>
  <si>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</si>
  <si>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</si>
  <si>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</si>
  <si>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</si>
  <si>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</si>
  <si>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</si>
  <si>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</si>
  <si>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</si>
  <si>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</si>
  <si>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</si>
  <si>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</si>
  <si>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</si>
  <si>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</si>
  <si>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</si>
  <si>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</si>
  <si>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</si>
  <si>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</si>
  <si>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</si>
  <si>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</si>
  <si>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</si>
  <si>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</si>
  <si>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</si>
  <si>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</si>
  <si>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</si>
  <si>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</si>
  <si>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</si>
  <si>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</si>
  <si>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</si>
  <si>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</si>
  <si>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</si>
  <si>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</si>
  <si>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</si>
  <si>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</si>
  <si>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</si>
  <si>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</si>
  <si>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</si>
  <si>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</si>
  <si>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</si>
  <si>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</si>
  <si>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</si>
  <si>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</si>
  <si>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</si>
  <si>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</si>
  <si>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</si>
  <si>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</si>
  <si>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</si>
  <si>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</si>
  <si>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</si>
  <si>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</si>
  <si>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</si>
  <si>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</si>
  <si>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</si>
  <si>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</si>
  <si>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</si>
  <si>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</si>
  <si>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</si>
  <si>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</si>
  <si>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</si>
  <si>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</si>
  <si>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</si>
  <si>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</si>
  <si>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</si>
  <si>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</si>
  <si>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</si>
  <si>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</si>
  <si>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</si>
  <si>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</si>
  <si>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</si>
  <si>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</si>
  <si>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</si>
  <si>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</si>
  <si>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</si>
  <si>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</si>
  <si>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</si>
  <si>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</si>
  <si>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</si>
  <si>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</si>
  <si>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</si>
  <si>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</si>
  <si>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</si>
  <si>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</si>
  <si>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</si>
  <si>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</si>
  <si>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</si>
  <si>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</si>
  <si>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</si>
  <si>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</si>
  <si>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</si>
  <si>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</si>
  <si>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</si>
  <si>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</si>
  <si>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</si>
  <si>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</si>
  <si>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</si>
  <si>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</si>
  <si>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</si>
  <si>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</si>
  <si>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</si>
  <si>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</si>
  <si>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</si>
  <si>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</si>
  <si>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</si>
  <si>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</si>
  <si>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</si>
  <si>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</si>
  <si>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</si>
  <si>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</si>
  <si>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</si>
  <si>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</si>
  <si>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</si>
  <si>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</si>
  <si>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</si>
  <si>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</si>
  <si>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</si>
  <si>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</si>
  <si>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</si>
  <si>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</si>
  <si>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</si>
  <si>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</si>
  <si>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</si>
  <si>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</si>
  <si>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</si>
  <si>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</si>
  <si>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</si>
  <si>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</si>
  <si>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</si>
  <si>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</si>
  <si>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</si>
  <si>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</si>
  <si>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</si>
  <si>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</si>
  <si>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</si>
  <si>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</si>
  <si>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</si>
  <si>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</si>
  <si>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</si>
  <si>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</si>
  <si>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</si>
  <si>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</si>
  <si>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</si>
  <si>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</si>
  <si>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</si>
  <si>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</si>
  <si>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</si>
  <si>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</si>
  <si>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</si>
  <si>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</si>
  <si>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</si>
  <si>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</si>
  <si>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</si>
  <si>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</si>
  <si>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</si>
  <si>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</si>
  <si>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</si>
  <si>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</si>
  <si>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</si>
  <si>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</si>
  <si>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</si>
  <si>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</si>
  <si>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</si>
  <si>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</si>
  <si>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</si>
  <si>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</si>
  <si>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</si>
  <si>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</si>
  <si>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</si>
  <si>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</si>
  <si>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</si>
  <si>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</si>
  <si>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</si>
  <si>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</si>
  <si>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</si>
  <si>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</si>
  <si>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</si>
  <si>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</si>
  <si>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</si>
  <si>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</si>
  <si>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</si>
  <si>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</si>
  <si>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</si>
  <si>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</si>
  <si>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</si>
  <si>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</si>
  <si>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</si>
  <si>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</si>
  <si>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</si>
  <si>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</si>
  <si>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</si>
  <si>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</si>
  <si>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</si>
  <si>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</si>
  <si>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</si>
  <si>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</si>
  <si>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</si>
  <si>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</si>
  <si>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</si>
  <si>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</si>
  <si>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</si>
  <si>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</si>
  <si>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</si>
  <si>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</si>
  <si>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</si>
  <si>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</si>
  <si>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</si>
  <si>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</si>
  <si>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</si>
  <si>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</si>
  <si>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</si>
  <si>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</si>
  <si>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</si>
  <si>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</si>
  <si>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</si>
  <si>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</si>
  <si>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</si>
  <si>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</si>
  <si>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</si>
  <si>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</si>
  <si>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</si>
  <si>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</si>
  <si>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</si>
  <si>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</si>
  <si>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</si>
  <si>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</si>
  <si>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</si>
  <si>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</si>
  <si>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</si>
  <si>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</si>
  <si>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</si>
  <si>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</si>
  <si>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</si>
  <si>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</si>
  <si>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</si>
  <si>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</si>
  <si>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</si>
  <si>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</si>
  <si>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</si>
  <si>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</si>
  <si>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</si>
  <si>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</si>
  <si>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</si>
  <si>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</si>
  <si>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</si>
  <si>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</si>
  <si>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</si>
  <si>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</si>
  <si>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</si>
  <si>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</si>
  <si>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</si>
  <si>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</si>
  <si>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</si>
  <si>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</si>
  <si>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</si>
  <si>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</si>
  <si>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</si>
  <si>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</si>
  <si>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</si>
  <si>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</si>
  <si>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</si>
  <si>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</si>
  <si>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</si>
  <si>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</si>
  <si>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</si>
  <si>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</si>
  <si>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</si>
  <si>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</si>
  <si>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</si>
  <si>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</si>
  <si>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</si>
  <si>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</si>
  <si>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</si>
  <si>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</si>
  <si>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</si>
  <si>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</si>
  <si>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</si>
  <si>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</si>
  <si>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</si>
  <si>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</si>
  <si>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</si>
  <si>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</si>
  <si>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</si>
  <si>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</si>
  <si>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</si>
  <si>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</si>
  <si>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</si>
  <si>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</si>
  <si>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</si>
  <si>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</si>
  <si>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</si>
  <si>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</si>
  <si>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</si>
  <si>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</si>
  <si>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</si>
  <si>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</si>
  <si>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</si>
  <si>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</si>
  <si>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</si>
  <si>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</si>
  <si>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</si>
  <si>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</si>
  <si>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</si>
  <si>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</si>
  <si>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</si>
  <si>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</si>
  <si>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</si>
  <si>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</si>
  <si>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</si>
  <si>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</si>
  <si>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</si>
  <si>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</si>
  <si>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</si>
  <si>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</si>
  <si>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</si>
  <si>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</si>
  <si>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</si>
  <si>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</si>
  <si>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</si>
  <si>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</si>
  <si>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</si>
  <si>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</si>
  <si>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</si>
  <si>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</si>
  <si>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</si>
  <si>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</si>
  <si>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</si>
  <si>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</si>
  <si>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</si>
  <si>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</si>
  <si>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</si>
  <si>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</si>
  <si>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</si>
  <si>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</si>
  <si>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</si>
  <si>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</si>
  <si>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</si>
  <si>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</si>
  <si>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</si>
  <si>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</si>
  <si>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</si>
  <si>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</si>
  <si>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</si>
  <si>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</si>
  <si>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</si>
  <si>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</si>
  <si>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</si>
  <si>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</si>
  <si>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</si>
  <si>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</si>
  <si>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</si>
  <si>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</si>
  <si>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</si>
  <si>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</si>
  <si>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</si>
  <si>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</si>
  <si>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</si>
  <si>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</si>
  <si>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</si>
  <si>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</si>
  <si>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</si>
  <si>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</si>
  <si>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</si>
  <si>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</si>
  <si>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</si>
  <si>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</si>
  <si>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</si>
  <si>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</si>
  <si>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</si>
  <si>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</si>
  <si>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</si>
  <si>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</si>
  <si>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</si>
  <si>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</si>
  <si>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</si>
  <si>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</si>
  <si>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</si>
  <si>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</si>
  <si>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</si>
  <si>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</si>
  <si>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</si>
  <si>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</si>
  <si>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</si>
  <si>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</si>
  <si>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</si>
  <si>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</si>
  <si>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</si>
  <si>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</si>
  <si>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</si>
  <si>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</si>
  <si>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</si>
  <si>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</si>
  <si>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</si>
  <si>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</si>
  <si>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</si>
  <si>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</si>
  <si>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</si>
  <si>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</si>
  <si>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</si>
  <si>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</si>
  <si>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</si>
  <si>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</si>
  <si>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</si>
  <si>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</si>
  <si>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</si>
  <si>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</si>
  <si>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</si>
  <si>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</si>
  <si>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</si>
  <si>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</si>
  <si>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</si>
  <si>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</si>
  <si>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</si>
  <si>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</si>
  <si>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</si>
  <si>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</si>
  <si>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</si>
  <si>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</si>
  <si>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</si>
  <si>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</si>
  <si>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</si>
  <si>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</si>
  <si>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</si>
  <si>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</si>
  <si>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</si>
  <si>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</si>
  <si>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</si>
  <si>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</si>
  <si>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</si>
  <si>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</si>
  <si>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</si>
  <si>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</si>
  <si>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</si>
  <si>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</si>
  <si>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</si>
  <si>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</si>
  <si>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</si>
  <si>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</si>
  <si>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</si>
  <si>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</si>
  <si>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</si>
  <si>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</si>
  <si>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</si>
  <si>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</si>
  <si>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</si>
  <si>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</si>
  <si>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</si>
  <si>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</si>
  <si>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</si>
  <si>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</si>
  <si>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</si>
  <si>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</si>
  <si>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</si>
  <si>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</si>
  <si>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</si>
  <si>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</si>
  <si>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</si>
  <si>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</si>
  <si>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</si>
  <si>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</si>
  <si>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</si>
  <si>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</si>
  <si>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</si>
  <si>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</si>
  <si>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</si>
  <si>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</si>
  <si>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</si>
  <si>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</si>
  <si>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</si>
  <si>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</si>
  <si>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</si>
  <si>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</si>
  <si>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</si>
  <si>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</si>
  <si>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</si>
  <si>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</si>
  <si>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</si>
  <si>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</si>
  <si>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</si>
  <si>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</si>
  <si>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</si>
  <si>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</si>
  <si>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</si>
  <si>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</si>
  <si>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</si>
  <si>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</si>
  <si>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</si>
  <si>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</si>
  <si>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</si>
  <si>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</si>
  <si>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</si>
  <si>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</si>
  <si>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</si>
  <si>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</si>
  <si>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</si>
  <si>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</si>
  <si>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</si>
  <si>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</si>
  <si>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</si>
  <si>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</si>
  <si>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</si>
  <si>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</si>
  <si>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</si>
  <si>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</si>
  <si>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</si>
  <si>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</si>
  <si>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</si>
  <si>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</si>
  <si>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</si>
  <si>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</si>
  <si>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</si>
  <si>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</si>
  <si>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</si>
  <si>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</si>
  <si>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</si>
  <si>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</si>
  <si>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</si>
  <si>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</si>
  <si>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</si>
  <si>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</si>
  <si>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</si>
  <si>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</si>
  <si>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</si>
  <si>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</si>
  <si>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</si>
  <si>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</si>
  <si>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</si>
  <si>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</si>
  <si>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</si>
  <si>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</si>
  <si>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</si>
  <si>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</si>
  <si>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</si>
  <si>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</si>
  <si>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</si>
  <si>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</si>
  <si>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</si>
  <si>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</si>
  <si>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</si>
  <si>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</si>
  <si>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</si>
  <si>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</si>
  <si>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</si>
  <si>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</si>
  <si>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</si>
  <si>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</si>
  <si>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</si>
  <si>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</si>
  <si>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</si>
  <si>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</si>
  <si>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</si>
  <si>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</si>
  <si>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</si>
  <si>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</si>
  <si>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</si>
  <si>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</si>
  <si>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</si>
  <si>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</si>
  <si>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</si>
  <si>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</si>
  <si>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</si>
  <si>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</si>
  <si>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</si>
  <si>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</si>
  <si>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</si>
  <si>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</si>
  <si>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</si>
  <si>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</si>
  <si>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</si>
  <si>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</si>
  <si>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</si>
  <si>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</si>
  <si>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</si>
  <si>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</si>
  <si>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</si>
  <si>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</si>
  <si>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</si>
  <si>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</si>
  <si>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</si>
  <si>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</si>
  <si>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</si>
  <si>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</si>
  <si>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</si>
  <si>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</si>
  <si>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</si>
  <si>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</si>
  <si>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</si>
  <si>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</si>
  <si>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</si>
  <si>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</si>
  <si>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</si>
  <si>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</si>
  <si>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</si>
  <si>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</si>
  <si>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</si>
  <si>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</si>
  <si>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</si>
  <si>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</si>
  <si>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</si>
  <si>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</si>
  <si>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</si>
  <si>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</si>
  <si>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</si>
  <si>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</si>
  <si>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</si>
  <si>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</si>
  <si>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</si>
  <si>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</si>
  <si>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</si>
  <si>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</si>
  <si>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</si>
  <si>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</si>
  <si>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</si>
  <si>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</si>
  <si>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</si>
  <si>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</si>
  <si>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</si>
  <si>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</si>
  <si>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</si>
  <si>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</si>
  <si>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</si>
  <si>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</si>
  <si>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</si>
  <si>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</si>
  <si>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</si>
  <si>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</si>
  <si>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</si>
  <si>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</si>
  <si>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</si>
  <si>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</si>
  <si>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</si>
  <si>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</si>
  <si>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</si>
  <si>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</si>
  <si>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</si>
  <si>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</si>
  <si>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</si>
  <si>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</si>
  <si>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</si>
  <si>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</si>
  <si>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</si>
  <si>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</si>
  <si>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</si>
  <si>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</si>
  <si>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</si>
  <si>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</si>
  <si>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</si>
  <si>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</si>
  <si>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</si>
  <si>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</si>
  <si>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</si>
  <si>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</si>
  <si>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</si>
  <si>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</si>
  <si>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</si>
  <si>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</si>
  <si>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</si>
  <si>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</si>
  <si>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</si>
  <si>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</si>
  <si>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</si>
  <si>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</si>
  <si>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</si>
  <si>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</si>
  <si>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</si>
  <si>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</si>
  <si>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</si>
  <si>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</si>
  <si>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</si>
  <si>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</si>
  <si>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</si>
  <si>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</si>
  <si>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</si>
  <si>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</si>
  <si>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</si>
  <si>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</si>
  <si>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</si>
  <si>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</si>
  <si>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</si>
  <si>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</si>
  <si>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</si>
  <si>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</si>
  <si>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</si>
  <si>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</si>
  <si>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</si>
  <si>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</si>
  <si>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</si>
  <si>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</si>
  <si>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</si>
  <si>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</si>
  <si>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</si>
  <si>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</si>
  <si>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</si>
  <si>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</si>
  <si>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</si>
  <si>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</si>
  <si>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</si>
  <si>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</si>
  <si>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</si>
  <si>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</si>
  <si>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</si>
  <si>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</si>
  <si>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</si>
  <si>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</si>
  <si>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</si>
  <si>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</si>
  <si>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</si>
  <si>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</si>
  <si>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</si>
  <si>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</si>
  <si>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</si>
  <si>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</si>
  <si>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</si>
  <si>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</si>
  <si>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</si>
  <si>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</si>
  <si>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</si>
  <si>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</si>
  <si>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</si>
  <si>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</si>
  <si>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</si>
  <si>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</si>
  <si>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</si>
  <si>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</si>
  <si>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</si>
  <si>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</si>
  <si>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</si>
  <si>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</si>
  <si>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</si>
  <si>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</si>
  <si>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</si>
  <si>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</si>
  <si>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</si>
  <si>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</si>
  <si>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</si>
  <si>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</si>
  <si>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</si>
  <si>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</si>
  <si>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</si>
  <si>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</si>
  <si>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</si>
  <si>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</si>
  <si>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</si>
  <si>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</si>
  <si>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</si>
  <si>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</si>
  <si>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</si>
  <si>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</si>
  <si>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</si>
  <si>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</si>
  <si>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</si>
  <si>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</si>
  <si>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</si>
  <si>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</si>
  <si>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</si>
  <si>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</si>
  <si>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</si>
  <si>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</si>
  <si>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</si>
  <si>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</si>
  <si>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</si>
  <si>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</si>
  <si>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</si>
  <si>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</si>
  <si>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</si>
  <si>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</si>
  <si>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</si>
  <si>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</si>
  <si>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</si>
  <si>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</si>
  <si>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</si>
  <si>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</si>
  <si>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</si>
  <si>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</si>
  <si>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</si>
  <si>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</si>
  <si>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</si>
  <si>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</si>
  <si>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</si>
  <si>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</si>
  <si>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</si>
  <si>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</si>
  <si>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</si>
  <si>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</si>
  <si>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</si>
  <si>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</si>
  <si>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</si>
  <si>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</si>
  <si>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</si>
  <si>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</si>
  <si>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</si>
  <si>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</si>
  <si>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</si>
  <si>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</si>
  <si>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</si>
  <si>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</si>
  <si>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</si>
  <si>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</si>
  <si>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</si>
  <si>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</si>
  <si>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</si>
  <si>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</si>
  <si>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</si>
  <si>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</si>
  <si>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</si>
  <si>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</si>
  <si>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</si>
  <si>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</si>
  <si>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</si>
  <si>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</si>
  <si>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</si>
  <si>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</si>
  <si>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</si>
  <si>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</si>
  <si>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</si>
  <si>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</si>
  <si>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</si>
  <si>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</si>
  <si>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</si>
  <si>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</si>
  <si>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</si>
  <si>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</si>
  <si>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</si>
  <si>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</si>
  <si>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</si>
  <si>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</si>
  <si>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</si>
  <si>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</si>
  <si>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</si>
  <si>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</si>
  <si>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</si>
  <si>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</si>
  <si>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</si>
  <si>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</si>
  <si>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</si>
  <si>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</si>
  <si>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</si>
  <si>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</si>
  <si>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</si>
  <si>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</si>
  <si>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</si>
  <si>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</si>
  <si>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</si>
  <si>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</si>
  <si>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</si>
  <si>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</si>
  <si>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</si>
  <si>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</si>
  <si>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</si>
  <si>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</si>
  <si>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</si>
  <si>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</si>
  <si>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</si>
  <si>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</si>
  <si>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</si>
  <si>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</si>
  <si>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</si>
  <si>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</si>
  <si>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</si>
  <si>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</si>
  <si>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</si>
  <si>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</si>
  <si>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</si>
  <si>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</si>
  <si>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</si>
  <si>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</si>
  <si>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</si>
  <si>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</si>
  <si>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</si>
  <si>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</si>
  <si>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</si>
  <si>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</si>
  <si>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</si>
  <si>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</si>
  <si>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</si>
  <si>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</si>
  <si>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</si>
  <si>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</si>
  <si>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</si>
  <si>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</si>
  <si>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</si>
  <si>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</si>
  <si>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</si>
  <si>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</si>
  <si>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</si>
  <si>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</si>
  <si>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</si>
  <si>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</si>
  <si>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</si>
  <si>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</si>
  <si>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</si>
  <si>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</si>
  <si>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</si>
  <si>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</si>
  <si>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</si>
  <si>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</si>
  <si>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</si>
  <si>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</si>
  <si>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</si>
  <si>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</si>
  <si>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</si>
  <si>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</si>
  <si>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</si>
  <si>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</si>
  <si>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</si>
  <si>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</si>
  <si>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</si>
  <si>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</si>
  <si>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</si>
  <si>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</si>
  <si>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</si>
  <si>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</si>
  <si>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</si>
  <si>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</si>
  <si>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</si>
  <si>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</si>
  <si>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</si>
  <si>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</si>
  <si>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</si>
  <si>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</si>
  <si>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</si>
  <si>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</si>
  <si>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</si>
  <si>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</si>
  <si>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</si>
  <si>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</si>
  <si>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</si>
  <si>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</si>
  <si>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</si>
  <si>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</si>
  <si>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</si>
  <si>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</si>
  <si>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</si>
  <si>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</si>
  <si>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</si>
  <si>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</si>
  <si>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</si>
  <si>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</si>
  <si>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</si>
  <si>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</si>
  <si>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</si>
  <si>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</si>
  <si>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</si>
  <si>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</si>
  <si>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</si>
  <si>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</si>
  <si>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</si>
  <si>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</si>
  <si>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</si>
  <si>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</si>
  <si>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</si>
  <si>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</si>
  <si>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</si>
  <si>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</si>
  <si>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</si>
  <si>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</si>
  <si>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</si>
  <si>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</si>
  <si>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</si>
  <si>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</si>
  <si>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</si>
  <si>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</si>
  <si>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</si>
  <si>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</si>
  <si>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</si>
  <si>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</si>
  <si>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</si>
  <si>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</si>
  <si>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</si>
  <si>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</si>
  <si>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</si>
  <si>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</si>
  <si>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</si>
  <si>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</si>
  <si>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</si>
  <si>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</si>
  <si>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</si>
  <si>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</si>
  <si>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</si>
  <si>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</si>
  <si>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</si>
  <si>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</si>
  <si>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</si>
  <si>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</si>
  <si>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</si>
  <si>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</si>
  <si>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</si>
  <si>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</si>
  <si>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</si>
  <si>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</si>
  <si>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</si>
  <si>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</si>
  <si>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</si>
  <si>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</si>
  <si>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</si>
  <si>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</si>
  <si>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</si>
  <si>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</si>
  <si>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</si>
  <si>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</si>
  <si>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</si>
  <si>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</si>
  <si>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</si>
  <si>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</si>
  <si>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</si>
  <si>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</si>
  <si>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</si>
  <si>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</si>
  <si>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</si>
  <si>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</si>
  <si>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</si>
  <si>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</si>
  <si>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</si>
  <si>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</si>
  <si>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</si>
  <si>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</si>
  <si>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</si>
  <si>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</si>
  <si>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</si>
  <si>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</si>
  <si>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</si>
  <si>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</si>
  <si>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</si>
  <si>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</si>
  <si>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</si>
  <si>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</si>
  <si>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</si>
  <si>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</si>
  <si>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</si>
  <si>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</si>
  <si>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</si>
  <si>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</si>
  <si>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</si>
  <si>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</si>
  <si>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</si>
  <si>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</si>
  <si>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</si>
  <si>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</si>
  <si>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</si>
  <si>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</si>
  <si>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</si>
  <si>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</si>
  <si>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</si>
  <si>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</si>
  <si>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</si>
  <si>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</si>
  <si>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</si>
  <si>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</si>
  <si>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</si>
  <si>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</si>
  <si>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</si>
  <si>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</si>
  <si>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</si>
  <si>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</si>
  <si>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</si>
  <si>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</si>
  <si>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</si>
  <si>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</si>
  <si>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</si>
  <si>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</si>
  <si>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</si>
  <si>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</si>
  <si>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</si>
  <si>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</si>
  <si>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</si>
  <si>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</si>
  <si>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</si>
  <si>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</si>
  <si>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</si>
  <si>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</si>
  <si>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</si>
  <si>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</si>
  <si>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</si>
  <si>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</si>
  <si>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</si>
  <si>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</si>
  <si>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</si>
  <si>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</si>
  <si>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</si>
  <si>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</si>
  <si>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</si>
  <si>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</si>
  <si>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</si>
  <si>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</si>
  <si>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</si>
  <si>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</si>
  <si>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</si>
  <si>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</si>
  <si>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</si>
  <si>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</si>
  <si>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</si>
  <si>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</si>
  <si>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</si>
  <si>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</si>
  <si>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</si>
  <si>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</si>
  <si>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</si>
  <si>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</si>
  <si>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</si>
  <si>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</si>
  <si>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</si>
  <si>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</si>
  <si>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</si>
  <si>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</si>
  <si>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</si>
  <si>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</si>
  <si>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</si>
  <si>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</si>
  <si>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</si>
  <si>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</si>
  <si>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</si>
  <si>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</si>
  <si>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</si>
  <si>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</si>
  <si>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</si>
  <si>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</si>
  <si>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</si>
  <si>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</si>
  <si>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</si>
  <si>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</si>
  <si>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</si>
  <si>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</si>
  <si>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</si>
  <si>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</si>
  <si>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</si>
  <si>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</si>
  <si>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</si>
  <si>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</si>
  <si>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</si>
  <si>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</si>
  <si>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</si>
  <si>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</si>
  <si>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</si>
  <si>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</si>
  <si>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</si>
  <si>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</si>
  <si>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</si>
  <si>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</si>
  <si>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</si>
  <si>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</si>
  <si>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</si>
  <si>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</si>
  <si>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</si>
  <si>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</si>
  <si>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</si>
  <si>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</si>
  <si>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</si>
  <si>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</si>
  <si>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</si>
  <si>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</si>
  <si>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</si>
  <si>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</si>
  <si>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</si>
  <si>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</si>
  <si>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</si>
  <si>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</si>
  <si>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</si>
  <si>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</si>
  <si>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</si>
  <si>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</si>
  <si>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</si>
  <si>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</si>
  <si>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</si>
  <si>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</si>
  <si>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</si>
  <si>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</si>
  <si>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</si>
  <si>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</si>
  <si>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</si>
  <si>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</si>
  <si>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</si>
  <si>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</si>
  <si>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</si>
  <si>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</si>
  <si>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</si>
  <si>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</si>
  <si>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</si>
  <si>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</si>
  <si>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</si>
  <si>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</si>
  <si>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</si>
  <si>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</si>
  <si>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</si>
  <si>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</si>
  <si>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</si>
  <si>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</si>
  <si>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</si>
  <si>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</si>
  <si>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</si>
  <si>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</si>
  <si>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</si>
  <si>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</si>
  <si>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</si>
  <si>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</si>
  <si>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</si>
  <si>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</si>
  <si>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</si>
  <si>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</si>
  <si>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</si>
  <si>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</si>
  <si>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</si>
  <si>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</si>
  <si>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</si>
  <si>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</si>
  <si>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</si>
  <si>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</si>
  <si>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</si>
  <si>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</si>
  <si>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</si>
  <si>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</si>
  <si>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</si>
  <si>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</si>
  <si>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</si>
  <si>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</si>
  <si>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</si>
  <si>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</si>
  <si>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</si>
  <si>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</si>
  <si>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</si>
  <si>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</si>
  <si>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</si>
  <si>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</si>
  <si>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</si>
  <si>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</si>
  <si>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</si>
  <si>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</si>
  <si>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</si>
  <si>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</si>
  <si>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</si>
  <si>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</si>
  <si>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</si>
  <si>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</si>
  <si>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</si>
  <si>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</si>
  <si>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</si>
  <si>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</si>
  <si>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</si>
  <si>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</si>
  <si>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</si>
  <si>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</si>
  <si>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</si>
  <si>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</si>
  <si>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</si>
  <si>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</si>
  <si>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</si>
  <si>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</si>
  <si>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</si>
  <si>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</si>
  <si>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</si>
  <si>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</si>
  <si>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</si>
  <si>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</si>
  <si>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</si>
  <si>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</si>
  <si>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</si>
  <si>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</si>
  <si>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</si>
  <si>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</si>
  <si>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</si>
  <si>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</si>
  <si>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</si>
  <si>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</si>
  <si>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</si>
  <si>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</si>
  <si>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</si>
  <si>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</si>
  <si>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</si>
  <si>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</si>
  <si>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</si>
  <si>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</si>
  <si>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</si>
  <si>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</si>
  <si>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</si>
  <si>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</si>
  <si>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</si>
  <si>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</si>
  <si>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</si>
  <si>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</si>
  <si>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</si>
  <si>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</si>
  <si>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</si>
  <si>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</si>
  <si>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</si>
  <si>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</si>
  <si>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</si>
  <si>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</si>
  <si>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</si>
  <si>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</si>
  <si>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</si>
  <si>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</si>
  <si>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</si>
  <si>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</si>
  <si>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</si>
  <si>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</si>
  <si>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</si>
  <si>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</si>
  <si>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</si>
  <si>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</si>
  <si>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</si>
  <si>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</si>
  <si>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</si>
  <si>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</si>
  <si>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</si>
  <si>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</si>
  <si>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</si>
  <si>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</si>
  <si>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</si>
  <si>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</si>
  <si>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</si>
  <si>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</si>
  <si>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</si>
  <si>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</si>
  <si>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</si>
  <si>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</si>
  <si>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</si>
  <si>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</si>
  <si>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</si>
  <si>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</si>
  <si>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</si>
  <si>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</si>
  <si>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</si>
  <si>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</si>
  <si>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</si>
  <si>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</si>
  <si>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</si>
  <si>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</si>
  <si>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</si>
  <si>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</si>
  <si>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</si>
  <si>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</si>
  <si>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</si>
  <si>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</si>
  <si>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</si>
  <si>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</si>
  <si>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</si>
  <si>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</si>
  <si>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</si>
  <si>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</si>
  <si>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</si>
  <si>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</si>
  <si>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</si>
  <si>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</si>
  <si>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</si>
  <si>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</si>
  <si>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</si>
  <si>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</si>
  <si>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</si>
  <si>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</si>
  <si>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</si>
  <si>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</si>
  <si>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</si>
  <si>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</si>
  <si>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</si>
  <si>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</si>
  <si>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</si>
  <si>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</si>
  <si>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</si>
  <si>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</si>
  <si>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</si>
  <si>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</si>
  <si>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</si>
  <si>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</si>
  <si>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</si>
  <si>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</si>
  <si>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</si>
  <si>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</si>
  <si>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</si>
  <si>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</si>
  <si>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</si>
  <si>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</si>
  <si>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</si>
  <si>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</si>
  <si>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</si>
  <si>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</si>
  <si>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</si>
  <si>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</si>
  <si>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</si>
  <si>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</si>
  <si>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</si>
  <si>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</si>
  <si>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</si>
  <si>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</si>
  <si>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</si>
  <si>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</si>
  <si>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</si>
  <si>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</si>
  <si>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</si>
  <si>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</si>
  <si>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</si>
  <si>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</si>
  <si>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</si>
  <si>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</si>
  <si>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</si>
  <si>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</si>
  <si>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</si>
  <si>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</si>
  <si>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</si>
  <si>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</si>
  <si>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</si>
  <si>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</si>
  <si>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</si>
  <si>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</si>
  <si>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</si>
  <si>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</si>
  <si>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</si>
  <si>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</si>
  <si>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</si>
  <si>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</si>
  <si>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</si>
  <si>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</si>
  <si>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</si>
  <si>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</si>
  <si>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</si>
  <si>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</si>
  <si>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</si>
  <si>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</si>
  <si>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</si>
  <si>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</si>
  <si>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</si>
  <si>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</si>
  <si>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</si>
  <si>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</si>
  <si>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</si>
  <si>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</si>
  <si>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</si>
  <si>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</si>
  <si>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</si>
  <si>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</si>
  <si>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</si>
  <si>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</si>
  <si>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</si>
  <si>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</si>
  <si>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</si>
  <si>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</si>
  <si>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</si>
  <si>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</si>
  <si>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</si>
  <si>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</si>
  <si>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</si>
  <si>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</si>
  <si>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</si>
  <si>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</si>
  <si>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</si>
  <si>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</si>
  <si>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</si>
  <si>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</si>
  <si>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</si>
  <si>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</si>
  <si>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</si>
  <si>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</si>
  <si>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</si>
  <si>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</si>
  <si>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</si>
  <si>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</si>
  <si>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</si>
  <si>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</si>
  <si>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</si>
  <si>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</si>
  <si>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</si>
  <si>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</si>
  <si>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</si>
  <si>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</si>
  <si>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</si>
  <si>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</si>
  <si>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</si>
  <si>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</si>
  <si>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</si>
  <si>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</si>
  <si>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</si>
  <si>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</si>
  <si>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</si>
  <si>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</si>
  <si>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</si>
  <si>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</si>
  <si>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</si>
  <si>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</si>
  <si>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</si>
  <si>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</si>
  <si>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</si>
  <si>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</si>
  <si>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</si>
  <si>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</si>
  <si>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</si>
  <si>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</si>
  <si>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</si>
  <si>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</si>
  <si>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</si>
  <si>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</si>
  <si>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</si>
  <si>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</si>
  <si>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</si>
  <si>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</si>
  <si>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</si>
  <si>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</si>
  <si>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</si>
  <si>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</si>
  <si>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</si>
  <si>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</si>
  <si>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</si>
  <si>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</si>
  <si>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</si>
  <si>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</si>
  <si>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</si>
  <si>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</si>
  <si>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</si>
  <si>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</si>
  <si>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</si>
  <si>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</si>
  <si>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</si>
  <si>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</si>
  <si>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</si>
  <si>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</si>
  <si>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</si>
  <si>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</si>
  <si>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</si>
  <si>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</si>
  <si>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</si>
  <si>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</si>
  <si>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</si>
  <si>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</si>
  <si>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</si>
  <si>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</si>
  <si>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</si>
  <si>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</si>
  <si>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</si>
  <si>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</si>
  <si>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</si>
  <si>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</si>
  <si>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</si>
  <si>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</si>
  <si>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</si>
  <si>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</si>
  <si>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</si>
  <si>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</si>
  <si>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</si>
  <si>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</si>
  <si>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</si>
  <si>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</si>
  <si>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</si>
  <si>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</si>
  <si>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</si>
  <si>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</si>
  <si>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</si>
  <si>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</si>
  <si>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</si>
  <si>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</si>
  <si>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</si>
  <si>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</si>
  <si>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</si>
  <si>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</si>
  <si>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</si>
  <si>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</si>
  <si>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</si>
  <si>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</si>
  <si>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</si>
  <si>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</si>
  <si>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</si>
  <si>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</si>
  <si>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</si>
  <si>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</si>
  <si>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</si>
  <si>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</si>
  <si>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</si>
  <si>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</si>
  <si>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</si>
  <si>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</si>
  <si>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</si>
  <si>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</si>
  <si>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</si>
  <si>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</si>
  <si>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</si>
  <si>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</si>
  <si>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</si>
  <si>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</si>
  <si>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</si>
  <si>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</si>
  <si>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</si>
  <si>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</si>
  <si>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</si>
  <si>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</si>
  <si>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</si>
  <si>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</si>
  <si>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</si>
  <si>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</si>
  <si>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</si>
  <si>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</si>
  <si>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</si>
  <si>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</si>
  <si>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</si>
  <si>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</si>
  <si>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</si>
  <si>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</si>
  <si>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</si>
  <si>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</si>
  <si>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</si>
  <si>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</si>
  <si>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</si>
  <si>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</si>
  <si>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</si>
  <si>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</si>
  <si>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</si>
  <si>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</si>
  <si>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</si>
  <si>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</si>
  <si>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</si>
  <si>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</si>
  <si>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</si>
  <si>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</si>
  <si>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</si>
  <si>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</si>
  <si>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</si>
  <si>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</si>
  <si>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</si>
  <si>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</si>
  <si>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</si>
  <si>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</si>
  <si>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</si>
  <si>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</si>
  <si>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</si>
  <si>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</si>
  <si>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</si>
  <si>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</si>
  <si>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</si>
  <si>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</si>
  <si>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</si>
  <si>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</si>
  <si>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</si>
  <si>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</si>
  <si>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</si>
  <si>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</si>
  <si>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</si>
  <si>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</si>
  <si>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</si>
  <si>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</si>
  <si>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</si>
  <si>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</si>
  <si>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</si>
  <si>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</si>
  <si>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</si>
  <si>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</si>
  <si>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</si>
  <si>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</si>
  <si>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</si>
  <si>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</si>
  <si>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</si>
  <si>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</si>
  <si>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</si>
  <si>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</si>
  <si>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</si>
  <si>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</si>
  <si>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</si>
  <si>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</si>
  <si>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</si>
  <si>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</si>
  <si>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</si>
  <si>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</si>
  <si>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</si>
  <si>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</si>
  <si>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</si>
  <si>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</si>
  <si>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</si>
  <si>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</si>
  <si>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</si>
  <si>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</si>
  <si>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</si>
  <si>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</si>
  <si>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</si>
  <si>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</si>
  <si>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</si>
  <si>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</si>
  <si>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</si>
  <si>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</si>
  <si>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</si>
  <si>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</si>
  <si>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</si>
  <si>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</si>
  <si>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</si>
  <si>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</si>
  <si>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</si>
  <si>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</si>
  <si>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</si>
  <si>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</si>
  <si>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</si>
  <si>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</si>
  <si>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</si>
  <si>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</si>
  <si>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</si>
  <si>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</si>
  <si>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</si>
  <si>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</si>
  <si>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</si>
  <si>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</si>
  <si>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</si>
  <si>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</si>
  <si>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</si>
  <si>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</si>
  <si>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</si>
  <si>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</si>
  <si>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</si>
  <si>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</si>
  <si>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</si>
  <si>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</si>
  <si>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</si>
  <si>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</si>
  <si>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</si>
  <si>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</si>
  <si>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</si>
  <si>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</si>
  <si>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</si>
  <si>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</si>
  <si>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</si>
  <si>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</si>
  <si>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</si>
  <si>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</si>
  <si>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</si>
  <si>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</si>
  <si>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</si>
  <si>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</si>
  <si>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</si>
  <si>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</si>
  <si>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</si>
  <si>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</si>
  <si>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</si>
  <si>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</si>
  <si>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</si>
  <si>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</si>
  <si>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</si>
  <si>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</si>
  <si>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</si>
  <si>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</si>
  <si>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</si>
  <si>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</si>
  <si>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</si>
  <si>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</si>
  <si>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</si>
  <si>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</si>
  <si>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</si>
  <si>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</si>
  <si>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</si>
  <si>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</si>
  <si>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</si>
  <si>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</si>
  <si>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</si>
  <si>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</si>
  <si>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</si>
  <si>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</si>
  <si>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</si>
  <si>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</si>
  <si>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</si>
  <si>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</si>
  <si>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</si>
  <si>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</si>
  <si>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</si>
  <si>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</si>
  <si>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</si>
  <si>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</si>
  <si>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</si>
  <si>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</si>
  <si>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</si>
  <si>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</si>
  <si>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</si>
  <si>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</si>
  <si>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</si>
  <si>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</si>
  <si>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</si>
  <si>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</si>
  <si>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</si>
  <si>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</si>
  <si>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</si>
  <si>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</si>
  <si>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</si>
  <si>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</si>
  <si>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</si>
  <si>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</si>
  <si>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</si>
  <si>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</si>
  <si>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</si>
  <si>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</si>
  <si>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</si>
  <si>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</si>
  <si>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</si>
  <si>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</si>
  <si>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</si>
  <si>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</si>
  <si>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</si>
  <si>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</si>
  <si>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</si>
  <si>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</si>
  <si>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</si>
  <si>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</si>
  <si>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</si>
  <si>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</si>
  <si>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</si>
  <si>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</si>
  <si>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</si>
  <si>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</si>
  <si>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</si>
  <si>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</si>
  <si>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</si>
  <si>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</si>
  <si>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</si>
  <si>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</si>
  <si>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</si>
  <si>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</si>
  <si>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</si>
  <si>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</si>
  <si>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</si>
  <si>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</si>
  <si>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</si>
  <si>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</si>
  <si>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</si>
  <si>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</si>
  <si>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</si>
  <si>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</si>
  <si>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</si>
  <si>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</si>
  <si>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</si>
  <si>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</si>
  <si>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</si>
  <si>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</si>
  <si>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</si>
  <si>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</si>
  <si>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</si>
  <si>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</si>
  <si>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</si>
  <si>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</si>
  <si>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</si>
  <si>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</si>
  <si>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</si>
  <si>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</si>
  <si>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</si>
  <si>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</si>
  <si>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</si>
  <si>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</si>
  <si>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</si>
  <si>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</si>
  <si>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</si>
  <si>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</si>
  <si>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</si>
  <si>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</si>
  <si>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</si>
  <si>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</si>
  <si>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</si>
  <si>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</si>
  <si>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</si>
  <si>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</si>
  <si>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</si>
  <si>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</si>
  <si>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</si>
  <si>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</si>
  <si>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</si>
  <si>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</si>
  <si>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</si>
  <si>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</si>
  <si>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</si>
  <si>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</si>
  <si>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</si>
  <si>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</si>
  <si>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</si>
  <si>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</si>
  <si>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</si>
  <si>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</si>
  <si>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</si>
  <si>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</si>
  <si>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</si>
  <si>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</si>
  <si>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</si>
  <si>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</si>
  <si>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</si>
  <si>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</si>
  <si>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</si>
  <si>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</si>
  <si>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</si>
  <si>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</si>
  <si>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</si>
  <si>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</si>
  <si>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</si>
  <si>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</si>
  <si>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</si>
  <si>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</si>
  <si>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</si>
  <si>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</si>
  <si>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</si>
  <si>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</si>
  <si>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</si>
  <si>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</si>
  <si>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</si>
  <si>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</si>
  <si>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</si>
  <si>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</si>
  <si>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</si>
  <si>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</si>
  <si>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</si>
  <si>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</si>
  <si>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</si>
  <si>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</si>
  <si>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</si>
  <si>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</si>
  <si>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</si>
  <si>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</si>
  <si>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</si>
  <si>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</si>
  <si>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</si>
  <si>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</si>
  <si>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</si>
  <si>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</si>
  <si>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</si>
  <si>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</si>
  <si>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</si>
  <si>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</si>
  <si>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</si>
  <si>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</si>
  <si>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</si>
  <si>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</si>
  <si>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</si>
  <si>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</si>
  <si>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</si>
  <si>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</si>
  <si>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</si>
  <si>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</si>
  <si>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</si>
  <si>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</si>
  <si>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</si>
  <si>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</si>
  <si>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</si>
  <si>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</si>
  <si>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</si>
  <si>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</si>
  <si>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</si>
  <si>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</si>
  <si>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</si>
  <si>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</si>
  <si>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</si>
  <si>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</si>
  <si>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</si>
  <si>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</si>
  <si>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</si>
  <si>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</si>
  <si>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</si>
  <si>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</si>
  <si>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</si>
  <si>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</si>
  <si>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</si>
  <si>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</si>
  <si>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</si>
  <si>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</si>
  <si>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</si>
  <si>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</si>
  <si>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</si>
  <si>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</si>
  <si>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</si>
  <si>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</si>
  <si>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</si>
  <si>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</si>
  <si>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</si>
  <si>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</si>
  <si>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</si>
  <si>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</si>
  <si>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</si>
  <si>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</si>
  <si>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</si>
  <si>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</si>
  <si>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</si>
  <si>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</si>
  <si>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</si>
  <si>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</si>
  <si>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</si>
  <si>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</si>
  <si>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</si>
  <si>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</si>
  <si>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</si>
  <si>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</si>
  <si>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</si>
  <si>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</si>
  <si>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</si>
  <si>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</si>
  <si>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</si>
  <si>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</si>
  <si>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</si>
  <si>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</si>
  <si>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</si>
  <si>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</si>
  <si>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</si>
  <si>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</si>
  <si>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</si>
  <si>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</si>
  <si>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</si>
  <si>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</si>
  <si>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</si>
  <si>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</si>
  <si>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</si>
  <si>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</si>
  <si>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</si>
  <si>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</si>
  <si>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</si>
  <si>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</si>
  <si>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</si>
  <si>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</si>
  <si>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</si>
  <si>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</si>
  <si>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</si>
  <si>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</si>
  <si>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</si>
  <si>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</si>
  <si>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</si>
  <si>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</si>
  <si>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</si>
  <si>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</si>
  <si>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</si>
  <si>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</si>
  <si>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</si>
  <si>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</si>
  <si>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</si>
  <si>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</si>
  <si>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</si>
  <si>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</si>
  <si>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</si>
  <si>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</si>
  <si>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</si>
  <si>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</si>
  <si>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</si>
  <si>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</si>
  <si>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</si>
  <si>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</si>
  <si>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</si>
  <si>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</si>
  <si>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</si>
  <si>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</si>
  <si>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</si>
  <si>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</si>
  <si>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</si>
  <si>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</si>
  <si>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</si>
  <si>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</si>
  <si>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</si>
  <si>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</si>
  <si>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</si>
  <si>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</si>
  <si>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</si>
  <si>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</si>
  <si>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</si>
  <si>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</si>
  <si>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</si>
  <si>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</si>
  <si>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</si>
  <si>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</si>
  <si>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</si>
  <si>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</si>
  <si>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</si>
  <si>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</si>
  <si>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</si>
  <si>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</si>
  <si>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</si>
  <si>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</si>
  <si>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</si>
  <si>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</si>
  <si>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</si>
  <si>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</si>
  <si>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</si>
  <si>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</si>
  <si>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</si>
  <si>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</si>
  <si>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</si>
  <si>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</si>
  <si>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</si>
  <si>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</si>
  <si>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</si>
  <si>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</si>
  <si>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</si>
  <si>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</si>
  <si>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</si>
  <si>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</si>
  <si>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</si>
  <si>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</si>
  <si>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</si>
  <si>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</si>
  <si>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</si>
  <si>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</si>
  <si>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</si>
  <si>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</si>
  <si>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</si>
  <si>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</si>
  <si>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</si>
  <si>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</si>
  <si>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</si>
  <si>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</si>
  <si>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</si>
  <si>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</si>
  <si>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</si>
  <si>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</si>
  <si>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</si>
  <si>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</si>
  <si>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</si>
  <si>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</si>
  <si>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</si>
  <si>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</si>
  <si>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</si>
  <si>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</si>
  <si>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</si>
  <si>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</si>
  <si>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</si>
  <si>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</si>
  <si>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</si>
  <si>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</si>
  <si>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</si>
  <si>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</si>
  <si>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</si>
  <si>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</si>
  <si>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</si>
  <si>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</si>
  <si>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</si>
  <si>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</si>
  <si>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</si>
  <si>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</si>
  <si>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</si>
  <si>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</si>
  <si>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</si>
  <si>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</si>
  <si>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</si>
  <si>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</si>
  <si>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</si>
  <si>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</si>
  <si>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</si>
  <si>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</si>
  <si>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</si>
  <si>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</si>
  <si>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</si>
  <si>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</si>
  <si>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</si>
  <si>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</si>
  <si>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</si>
  <si>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</si>
  <si>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</si>
  <si>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</si>
  <si>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</si>
  <si>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</si>
  <si>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</si>
  <si>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</si>
  <si>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</si>
  <si>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</si>
  <si>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</si>
  <si>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</si>
  <si>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</si>
  <si>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</si>
  <si>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</si>
  <si>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</si>
  <si>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</si>
  <si>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</si>
  <si>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</si>
  <si>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</si>
  <si>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</si>
  <si>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</si>
  <si>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</si>
  <si>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</si>
  <si>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</si>
  <si>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</si>
  <si>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</si>
  <si>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</si>
  <si>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</si>
  <si>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</si>
  <si>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</si>
  <si>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</si>
  <si>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</si>
  <si>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</si>
  <si>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</si>
  <si>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</si>
  <si>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</si>
  <si>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</si>
  <si>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</si>
  <si>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</si>
  <si>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</si>
  <si>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</si>
  <si>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</si>
  <si>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</si>
  <si>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</si>
  <si>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</si>
  <si>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</si>
  <si>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</si>
  <si>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</si>
  <si>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</si>
  <si>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</si>
  <si>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</si>
  <si>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</si>
  <si>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</si>
  <si>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</si>
  <si>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</si>
  <si>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</si>
  <si>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</si>
  <si>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</si>
  <si>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</si>
  <si>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</si>
  <si>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</si>
  <si>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</si>
  <si>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</si>
  <si>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</si>
  <si>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</si>
  <si>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</si>
  <si>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</si>
  <si>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</si>
  <si>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</si>
  <si>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</si>
  <si>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</si>
  <si>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</si>
  <si>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</si>
  <si>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</si>
  <si>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</si>
  <si>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</si>
  <si>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</si>
  <si>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</si>
  <si>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</si>
  <si>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</si>
  <si>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</si>
  <si>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</si>
  <si>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</si>
  <si>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</si>
  <si>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</si>
  <si>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</si>
  <si>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</si>
  <si>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</si>
  <si>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</si>
  <si>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</si>
  <si>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</si>
  <si>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</si>
  <si>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</si>
  <si>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</si>
  <si>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</si>
  <si>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</si>
  <si>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</si>
  <si>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</si>
  <si>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</si>
  <si>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</si>
  <si>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</si>
  <si>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</si>
  <si>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</si>
  <si>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</si>
  <si>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</si>
  <si>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</si>
  <si>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</si>
  <si>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</si>
  <si>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</si>
  <si>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</si>
  <si>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</si>
  <si>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</si>
  <si>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</si>
  <si>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</si>
  <si>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</si>
  <si>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</si>
  <si>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</si>
  <si>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</si>
  <si>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</si>
  <si>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</si>
  <si>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</si>
  <si>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</si>
  <si>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</si>
  <si>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</si>
  <si>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</si>
  <si>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</si>
  <si>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</si>
  <si>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</si>
  <si>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</si>
  <si>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</si>
  <si>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</si>
  <si>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</si>
  <si>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</si>
  <si>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</si>
  <si>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</si>
  <si>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</si>
  <si>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</si>
  <si>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</si>
  <si>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</si>
  <si>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</si>
  <si>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</si>
  <si>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</si>
  <si>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</si>
  <si>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</si>
  <si>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</si>
  <si>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</si>
  <si>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</si>
  <si>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</si>
  <si>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</si>
  <si>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</si>
  <si>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</si>
  <si>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</si>
  <si>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</si>
  <si>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</si>
  <si>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</si>
  <si>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</si>
  <si>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</si>
  <si>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</si>
  <si>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</si>
  <si>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</si>
  <si>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</si>
  <si>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</si>
  <si>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</si>
  <si>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</si>
  <si>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</si>
  <si>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</si>
  <si>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</si>
  <si>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</si>
  <si>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</si>
  <si>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</si>
  <si>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</si>
  <si>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</si>
  <si>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</si>
  <si>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</si>
  <si>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</si>
  <si>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</si>
  <si>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</si>
  <si>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</si>
  <si>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</si>
  <si>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</si>
  <si>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</si>
  <si>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</si>
  <si>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</si>
  <si>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</si>
  <si>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</si>
  <si>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</si>
  <si>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</si>
  <si>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</si>
  <si>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</si>
  <si>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</si>
  <si>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</si>
  <si>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</si>
  <si>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</si>
  <si>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</si>
  <si>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</si>
  <si>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</si>
  <si>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</si>
  <si>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</si>
  <si>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</si>
  <si>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</si>
  <si>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</si>
  <si>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</si>
  <si>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</si>
  <si>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</si>
  <si>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</si>
  <si>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</si>
  <si>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</si>
  <si>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</si>
  <si>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</si>
  <si>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</si>
  <si>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</si>
  <si>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</si>
  <si>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</si>
  <si>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</si>
  <si>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</si>
  <si>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</si>
  <si>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</si>
  <si>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</si>
  <si>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</si>
  <si>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</si>
  <si>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</si>
  <si>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</si>
  <si>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</si>
  <si>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</si>
  <si>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</si>
  <si>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</si>
  <si>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</si>
  <si>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</si>
  <si>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</si>
  <si>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</si>
  <si>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</si>
  <si>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</si>
  <si>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</si>
  <si>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</si>
  <si>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</si>
  <si>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</si>
  <si>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</si>
  <si>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</si>
  <si>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</si>
  <si>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</si>
  <si>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</si>
  <si>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</si>
  <si>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</si>
  <si>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</si>
  <si>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</si>
  <si>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</si>
  <si>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</si>
  <si>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</si>
  <si>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</si>
  <si>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</si>
  <si>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</si>
  <si>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</si>
  <si>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</si>
  <si>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</si>
  <si>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</si>
  <si>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</si>
  <si>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</si>
  <si>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</si>
  <si>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</si>
  <si>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</si>
  <si>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</si>
  <si>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</si>
  <si>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</si>
  <si>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</si>
  <si>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</si>
  <si>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</si>
  <si>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</si>
  <si>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</si>
  <si>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</si>
  <si>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</si>
  <si>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</si>
  <si>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</si>
  <si>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</si>
  <si>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</si>
  <si>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</si>
  <si>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</si>
  <si>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</si>
  <si>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</si>
  <si>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</si>
  <si>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</si>
  <si>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</si>
  <si>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</si>
  <si>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</si>
  <si>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</si>
  <si>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</si>
  <si>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</si>
  <si>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</si>
  <si>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</si>
  <si>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</si>
  <si>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</si>
  <si>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</si>
  <si>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</si>
  <si>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</si>
  <si>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</si>
  <si>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</si>
  <si>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</si>
  <si>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</si>
  <si>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</si>
  <si>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</si>
  <si>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</si>
  <si>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</si>
  <si>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</si>
  <si>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</si>
  <si>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</si>
  <si>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</si>
  <si>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</si>
  <si>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</si>
  <si>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</si>
  <si>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</si>
  <si>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</si>
  <si>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</si>
  <si>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</si>
  <si>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</si>
  <si>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</si>
  <si>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</si>
  <si>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</si>
  <si>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</si>
  <si>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</si>
  <si>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</si>
  <si>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</si>
  <si>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</si>
  <si>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</si>
  <si>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</si>
  <si>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</si>
  <si>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</si>
  <si>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</si>
  <si>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</si>
  <si>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</si>
  <si>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</si>
  <si>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</si>
  <si>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</si>
  <si>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</si>
  <si>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</si>
  <si>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</si>
  <si>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</si>
  <si>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</si>
  <si>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</si>
  <si>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</si>
  <si>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</si>
  <si>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</si>
  <si>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</si>
  <si>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</si>
  <si>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</si>
  <si>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</si>
  <si>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</si>
  <si>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</si>
  <si>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</si>
  <si>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</si>
  <si>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</si>
  <si>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</si>
  <si>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</si>
  <si>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</si>
  <si>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</si>
  <si>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</si>
  <si>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</si>
  <si>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</si>
  <si>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</si>
  <si>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</si>
  <si>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</si>
  <si>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</si>
  <si>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</si>
  <si>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</si>
  <si>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</si>
  <si>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</si>
  <si>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</si>
  <si>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</si>
  <si>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</si>
  <si>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</si>
  <si>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</si>
  <si>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</si>
  <si>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</si>
  <si>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</si>
  <si>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</si>
  <si>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</si>
  <si>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</si>
  <si>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</si>
  <si>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</si>
  <si>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</si>
  <si>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</si>
  <si>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</si>
  <si>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</si>
  <si>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</si>
  <si>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</si>
  <si>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</si>
  <si>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</si>
  <si>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</si>
  <si>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</si>
  <si>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</si>
  <si>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</si>
  <si>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</si>
  <si>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</si>
  <si>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</si>
  <si>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</si>
  <si>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</si>
  <si>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</si>
  <si>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</si>
  <si>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</si>
  <si>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</si>
  <si>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</si>
  <si>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</si>
  <si>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</si>
  <si>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</si>
  <si>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</si>
  <si>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</si>
  <si>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</si>
  <si>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</si>
  <si>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</si>
  <si>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</si>
  <si>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</si>
  <si>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</si>
  <si>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</si>
  <si>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</si>
  <si>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</si>
  <si>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</si>
  <si>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</si>
  <si>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</si>
  <si>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</si>
  <si>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</si>
  <si>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</si>
  <si>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</si>
  <si>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</si>
  <si>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</si>
  <si>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</si>
  <si>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</si>
  <si>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</si>
  <si>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</si>
  <si>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</si>
  <si>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</si>
  <si>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</si>
  <si>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</si>
  <si>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</si>
  <si>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</si>
  <si>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</si>
  <si>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</si>
  <si>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</si>
  <si>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</si>
  <si>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</si>
  <si>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</si>
  <si>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</si>
  <si>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</si>
  <si>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</si>
  <si>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</si>
  <si>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</si>
  <si>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</si>
  <si>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</si>
  <si>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</si>
  <si>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</si>
  <si>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</si>
  <si>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</si>
  <si>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</si>
  <si>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</si>
  <si>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</si>
  <si>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</si>
  <si>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</si>
  <si>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</si>
  <si>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</si>
  <si>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</si>
  <si>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</si>
  <si>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</si>
  <si>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</si>
  <si>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</si>
  <si>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</si>
  <si>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</si>
  <si>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</si>
  <si>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</si>
  <si>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</si>
  <si>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</si>
  <si>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</si>
  <si>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</si>
  <si>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</si>
  <si>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</si>
  <si>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</si>
  <si>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</si>
  <si>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</si>
  <si>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</si>
  <si>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</si>
  <si>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</si>
  <si>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</si>
  <si>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</si>
  <si>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</si>
  <si>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</si>
  <si>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</si>
  <si>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</si>
  <si>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</si>
  <si>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</si>
  <si>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</si>
  <si>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</si>
  <si>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</si>
  <si>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</si>
  <si>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</si>
  <si>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</si>
  <si>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</si>
  <si>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</si>
  <si>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</si>
  <si>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</si>
  <si>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</si>
  <si>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</si>
  <si>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</si>
  <si>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</si>
  <si>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</si>
  <si>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</si>
  <si>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</si>
  <si>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</si>
  <si>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</si>
  <si>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</si>
  <si>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</si>
  <si>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</si>
  <si>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</si>
  <si>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</si>
  <si>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</si>
  <si>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</si>
  <si>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</si>
  <si>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</si>
  <si>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</si>
  <si>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</si>
  <si>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</si>
  <si>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</si>
  <si>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</si>
  <si>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</si>
  <si>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</si>
  <si>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</si>
  <si>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</si>
  <si>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</si>
  <si>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</si>
  <si>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</si>
  <si>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</si>
  <si>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</si>
  <si>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</si>
  <si>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</si>
  <si>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</si>
  <si>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</si>
  <si>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</si>
  <si>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</si>
  <si>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</si>
  <si>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</si>
  <si>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</si>
  <si>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</si>
  <si>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</si>
  <si>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</si>
  <si>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</si>
  <si>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</si>
  <si>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</si>
  <si>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</si>
  <si>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</si>
  <si>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</si>
  <si>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</si>
  <si>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</si>
  <si>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</si>
  <si>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</si>
  <si>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</si>
  <si>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</si>
  <si>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</si>
  <si>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</si>
  <si>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</si>
  <si>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</si>
  <si>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</si>
  <si>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</si>
  <si>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</si>
  <si>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</si>
  <si>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</si>
  <si>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</si>
  <si>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</si>
  <si>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</si>
  <si>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</si>
  <si>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</si>
  <si>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</si>
  <si>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</si>
  <si>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</si>
  <si>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</si>
  <si>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</si>
  <si>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</si>
  <si>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</si>
  <si>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</si>
  <si>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</si>
  <si>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</si>
  <si>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</si>
  <si>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</si>
  <si>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</si>
  <si>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</si>
  <si>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</si>
  <si>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</si>
  <si>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</si>
  <si>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</si>
  <si>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</si>
  <si>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</si>
  <si>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</si>
  <si>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</si>
  <si>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</si>
  <si>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</si>
  <si>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</si>
  <si>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</si>
  <si>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</si>
  <si>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</si>
  <si>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</si>
  <si>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</si>
  <si>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</si>
  <si>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</si>
  <si>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</si>
  <si>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</si>
  <si>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</si>
  <si>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</si>
  <si>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</si>
  <si>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</si>
  <si>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</si>
  <si>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</si>
  <si>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</si>
  <si>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</si>
  <si>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</si>
  <si>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</si>
  <si>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</si>
  <si>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</si>
  <si>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</si>
  <si>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</si>
  <si>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</si>
  <si>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</si>
  <si>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</si>
  <si>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</si>
  <si>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</si>
  <si>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</si>
  <si>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</si>
  <si>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</si>
  <si>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</si>
  <si>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</si>
  <si>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</si>
  <si>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</si>
  <si>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</si>
  <si>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</si>
  <si>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</si>
  <si>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</si>
  <si>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</si>
  <si>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</si>
  <si>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</si>
  <si>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</si>
  <si>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</si>
  <si>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</si>
  <si>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</si>
  <si>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</si>
  <si>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</si>
  <si>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</si>
  <si>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</si>
  <si>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</si>
  <si>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</si>
  <si>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</si>
  <si>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</si>
  <si>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</si>
  <si>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</si>
  <si>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</si>
  <si>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</si>
  <si>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</si>
  <si>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</si>
  <si>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</si>
  <si>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</si>
  <si>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</si>
  <si>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</si>
  <si>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</si>
  <si>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</si>
  <si>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</si>
  <si>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</si>
  <si>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</si>
  <si>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</si>
  <si>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</si>
  <si>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</si>
  <si>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</si>
  <si>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</si>
  <si>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</si>
  <si>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</si>
  <si>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</si>
  <si>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</si>
  <si>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</si>
  <si>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</si>
  <si>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</si>
  <si>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</si>
  <si>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</si>
  <si>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</si>
  <si>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</si>
  <si>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</si>
  <si>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</si>
  <si>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</si>
  <si>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</si>
  <si>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</si>
  <si>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</si>
  <si>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</si>
  <si>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</si>
  <si>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</si>
  <si>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</si>
  <si>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</si>
  <si>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</si>
  <si>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</si>
  <si>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</si>
  <si>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</si>
  <si>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</si>
  <si>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</si>
  <si>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</si>
  <si>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</si>
  <si>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</si>
  <si>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</si>
  <si>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</si>
  <si>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</si>
  <si>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</si>
  <si>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</si>
  <si>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</si>
  <si>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</si>
  <si>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</si>
  <si>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</si>
  <si>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</si>
  <si>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</si>
  <si>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</si>
  <si>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</si>
  <si>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</si>
  <si>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</si>
  <si>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</si>
  <si>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</si>
  <si>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</si>
  <si>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</si>
  <si>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</si>
  <si>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</si>
  <si>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</si>
  <si>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</si>
  <si>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</si>
  <si>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</si>
  <si>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</si>
  <si>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</si>
  <si>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</si>
  <si>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</si>
  <si>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</si>
  <si>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</si>
  <si>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</si>
  <si>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</si>
  <si>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</si>
  <si>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</si>
  <si>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</si>
  <si>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</si>
  <si>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</si>
  <si>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</si>
  <si>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</si>
  <si>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</si>
  <si>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</si>
  <si>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</si>
  <si>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</si>
  <si>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</si>
  <si>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</si>
  <si>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</si>
  <si>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</si>
  <si>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</si>
  <si>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</si>
  <si>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</si>
  <si>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</si>
  <si>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</si>
  <si>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</si>
  <si>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</si>
  <si>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</si>
  <si>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</si>
  <si>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</si>
  <si>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</si>
  <si>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</si>
  <si>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</si>
  <si>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</si>
  <si>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</si>
  <si>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</si>
  <si>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</si>
  <si>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</si>
  <si>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</si>
  <si>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</si>
  <si>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</si>
  <si>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</si>
  <si>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</si>
  <si>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</si>
  <si>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</si>
  <si>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</si>
  <si>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</si>
  <si>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</si>
  <si>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</si>
  <si>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</si>
  <si>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</si>
  <si>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</si>
  <si>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</si>
  <si>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</si>
  <si>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</si>
  <si>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</si>
  <si>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</si>
  <si>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</si>
  <si>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</si>
  <si>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</si>
  <si>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</si>
  <si>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</si>
  <si>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</si>
  <si>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</si>
  <si>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</si>
  <si>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</si>
  <si>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</si>
  <si>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</si>
  <si>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</si>
  <si>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</si>
  <si>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</si>
  <si>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</si>
  <si>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</si>
  <si>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</si>
  <si>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</si>
  <si>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</si>
  <si>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</si>
  <si>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</si>
  <si>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</si>
  <si>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</si>
  <si>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</si>
  <si>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</si>
  <si>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</si>
  <si>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</si>
  <si>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</si>
  <si>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</si>
  <si>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</si>
  <si>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</si>
  <si>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</si>
  <si>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</si>
  <si>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</si>
  <si>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</si>
  <si>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</si>
  <si>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</si>
  <si>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</si>
  <si>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</si>
  <si>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</si>
  <si>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</si>
  <si>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</si>
  <si>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</si>
  <si>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</si>
  <si>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</si>
  <si>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</si>
  <si>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</si>
  <si>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</si>
  <si>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</si>
  <si>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</si>
  <si>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</si>
  <si>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</si>
  <si>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</si>
  <si>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</si>
  <si>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</si>
  <si>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</si>
  <si>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</si>
  <si>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</si>
  <si>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</si>
  <si>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</si>
  <si>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</si>
  <si>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</si>
  <si>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</si>
  <si>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</si>
  <si>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</si>
  <si>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</si>
  <si>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</si>
  <si>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</si>
  <si>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</si>
  <si>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</si>
  <si>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</si>
  <si>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</si>
  <si>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</si>
  <si>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</si>
  <si>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</si>
  <si>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</si>
  <si>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</si>
  <si>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</si>
  <si>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</si>
  <si>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</si>
  <si>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</si>
  <si>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</si>
  <si>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</si>
  <si>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</si>
  <si>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</si>
  <si>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</si>
  <si>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</si>
  <si>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</si>
  <si>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</si>
  <si>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</si>
  <si>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</si>
  <si>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</si>
  <si>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</si>
  <si>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</si>
  <si>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</si>
  <si>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</si>
  <si>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</si>
  <si>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</si>
  <si>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</si>
  <si>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</si>
  <si>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</si>
  <si>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</si>
  <si>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</si>
  <si>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</si>
  <si>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</si>
  <si>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</si>
  <si>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</si>
  <si>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</si>
  <si>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</si>
  <si>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</si>
  <si>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</si>
  <si>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</si>
  <si>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</si>
  <si>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</si>
  <si>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</si>
  <si>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</si>
  <si>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</si>
  <si>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</si>
  <si>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</si>
  <si>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</si>
  <si>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</si>
  <si>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</si>
  <si>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</si>
  <si>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</si>
  <si>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</si>
  <si>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</si>
  <si>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</si>
  <si>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</si>
  <si>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</si>
  <si>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</si>
  <si>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</si>
  <si>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</si>
  <si>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</si>
  <si>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</si>
  <si>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</si>
  <si>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</si>
  <si>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</si>
  <si>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</si>
  <si>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</si>
  <si>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</si>
  <si>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</si>
  <si>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</si>
  <si>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</si>
  <si>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</si>
  <si>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</si>
  <si>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</si>
  <si>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</si>
  <si>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</si>
  <si>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</si>
  <si>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</si>
  <si>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</si>
  <si>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</si>
  <si>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</si>
  <si>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</si>
  <si>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</si>
  <si>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</si>
  <si>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</si>
  <si>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</si>
  <si>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</si>
  <si>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</si>
  <si>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</si>
  <si>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</si>
  <si>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</si>
  <si>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</si>
  <si>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</si>
  <si>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</si>
  <si>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</si>
  <si>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</si>
  <si>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</si>
  <si>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</si>
  <si>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</si>
  <si>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</si>
  <si>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</si>
  <si>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</si>
  <si>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</si>
  <si>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</si>
  <si>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</si>
  <si>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</si>
  <si>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</si>
  <si>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</si>
  <si>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</si>
  <si>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</si>
  <si>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</si>
  <si>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</si>
  <si>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</si>
  <si>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</si>
  <si>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</si>
  <si>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</si>
  <si>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</si>
  <si>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</si>
  <si>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</si>
  <si>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</si>
  <si>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</si>
  <si>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</si>
  <si>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</si>
  <si>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</si>
  <si>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</si>
  <si>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</si>
  <si>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</si>
  <si>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</si>
  <si>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</si>
  <si>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</si>
  <si>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</si>
  <si>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</si>
  <si>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</si>
  <si>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</si>
  <si>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</si>
  <si>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</si>
  <si>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</si>
  <si>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</si>
  <si>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</si>
  <si>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</si>
  <si>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</si>
  <si>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</si>
  <si>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</si>
  <si>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</si>
  <si>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</si>
  <si>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</si>
  <si>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</si>
  <si>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</si>
  <si>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</si>
  <si>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</si>
  <si>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</si>
  <si>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</si>
  <si>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</si>
  <si>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</si>
  <si>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</si>
  <si>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</si>
  <si>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</si>
  <si>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</si>
  <si>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</si>
  <si>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</si>
  <si>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</si>
  <si>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</si>
  <si>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</si>
  <si>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</si>
  <si>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</si>
  <si>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</si>
  <si>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</si>
  <si>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</si>
  <si>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</si>
  <si>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</si>
  <si>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</si>
  <si>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</si>
  <si>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</si>
  <si>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</si>
  <si>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</si>
  <si>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</si>
  <si>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</si>
  <si>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</si>
  <si>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</si>
  <si>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</si>
  <si>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</si>
  <si>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</si>
  <si>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</si>
  <si>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</si>
  <si>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</si>
  <si>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</si>
  <si>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</si>
  <si>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</si>
  <si>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</si>
  <si>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</si>
  <si>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</si>
  <si>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</si>
  <si>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</si>
  <si>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</si>
  <si>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</si>
  <si>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</si>
  <si>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</si>
  <si>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</si>
  <si>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</si>
  <si>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</si>
  <si>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</si>
  <si>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</si>
  <si>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</si>
  <si>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</si>
  <si>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</si>
  <si>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</si>
  <si>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</si>
  <si>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</si>
  <si>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</si>
  <si>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</si>
  <si>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</si>
  <si>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</si>
  <si>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</si>
  <si>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</si>
  <si>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</si>
  <si>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</si>
  <si>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</si>
  <si>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</si>
  <si>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</si>
  <si>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</si>
  <si>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</si>
  <si>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</si>
  <si>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</si>
  <si>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</si>
  <si>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</si>
  <si>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</si>
  <si>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</si>
  <si>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</si>
  <si>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</si>
  <si>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</si>
  <si>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</si>
  <si>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</si>
  <si>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</si>
  <si>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</si>
  <si>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</si>
  <si>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</si>
  <si>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</si>
  <si>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</si>
  <si>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</si>
  <si>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</si>
  <si>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</si>
  <si>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</si>
  <si>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</si>
  <si>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</si>
  <si>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</si>
  <si>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</si>
  <si>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</si>
  <si>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</si>
  <si>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</si>
  <si>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</si>
  <si>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</si>
  <si>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</si>
  <si>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</si>
  <si>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</si>
  <si>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</si>
  <si>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</si>
  <si>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</si>
  <si>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</si>
  <si>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</si>
  <si>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</si>
  <si>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</si>
  <si>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</si>
  <si>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</si>
  <si>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</si>
  <si>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</si>
  <si>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</si>
  <si>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</si>
  <si>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</si>
  <si>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</si>
  <si>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</si>
  <si>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</si>
  <si>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</si>
  <si>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</si>
  <si>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</si>
  <si>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</si>
  <si>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</si>
  <si>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</si>
  <si>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</si>
  <si>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</si>
  <si>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</si>
  <si>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</si>
  <si>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</si>
  <si>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</si>
  <si>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</si>
  <si>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</si>
  <si>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</si>
  <si>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</si>
  <si>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</si>
  <si>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</si>
  <si>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</si>
  <si>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</si>
  <si>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</si>
  <si>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</si>
  <si>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</si>
  <si>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</si>
  <si>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</si>
  <si>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</si>
  <si>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</si>
  <si>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</si>
  <si>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</si>
  <si>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</si>
  <si>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</si>
  <si>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</si>
  <si>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</si>
  <si>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</si>
  <si>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</si>
  <si>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</si>
  <si>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</si>
  <si>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</si>
  <si>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</si>
  <si>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</si>
  <si>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</si>
  <si>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</si>
  <si>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</si>
  <si>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</si>
  <si>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</si>
  <si>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</si>
  <si>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</si>
  <si>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</si>
  <si>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</si>
  <si>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</si>
  <si>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</si>
  <si>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</si>
  <si>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</si>
  <si>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</si>
  <si>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</si>
  <si>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</si>
  <si>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</si>
  <si>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</si>
  <si>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</si>
  <si>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</si>
  <si>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</si>
  <si>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</si>
  <si>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</si>
  <si>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</si>
  <si>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</si>
  <si>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</si>
  <si>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</si>
  <si>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</si>
  <si>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</si>
  <si>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</si>
  <si>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</si>
  <si>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</si>
  <si>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</si>
  <si>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</si>
  <si>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</si>
  <si>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</si>
  <si>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</si>
  <si>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</si>
  <si>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</si>
  <si>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</si>
  <si>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</si>
  <si>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</si>
  <si>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</si>
  <si>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</si>
  <si>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</si>
  <si>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</si>
  <si>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</si>
  <si>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</si>
  <si>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</si>
  <si>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</si>
  <si>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</si>
  <si>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</si>
  <si>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</si>
  <si>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</si>
  <si>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</si>
  <si>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</si>
  <si>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</si>
  <si>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</si>
  <si>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</si>
  <si>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</si>
  <si>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</si>
  <si>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</si>
  <si>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</si>
  <si>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</si>
  <si>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</si>
  <si>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</si>
  <si>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</si>
  <si>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</si>
  <si>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</si>
  <si>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</si>
  <si>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</si>
  <si>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</si>
  <si>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</si>
  <si>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</si>
  <si>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</si>
  <si>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</si>
  <si>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</si>
  <si>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</si>
  <si>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</si>
  <si>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</si>
  <si>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</si>
  <si>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</si>
  <si>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</si>
  <si>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</si>
  <si>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</si>
  <si>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</si>
  <si>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</si>
  <si>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</si>
  <si>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</si>
  <si>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</si>
  <si>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</si>
  <si>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</si>
  <si>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</si>
  <si>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</si>
  <si>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</si>
  <si>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</si>
  <si>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</si>
  <si>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</si>
  <si>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</si>
  <si>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</si>
  <si>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</si>
  <si>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</si>
  <si>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</si>
  <si>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</si>
  <si>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</si>
  <si>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</si>
  <si>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</si>
  <si>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</si>
  <si>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</si>
  <si>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</si>
  <si>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</si>
  <si>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</si>
  <si>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</si>
  <si>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</si>
  <si>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</si>
  <si>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</si>
  <si>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</si>
  <si>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</si>
  <si>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</si>
  <si>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</si>
  <si>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</si>
  <si>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</si>
  <si>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</si>
  <si>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</si>
  <si>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</si>
  <si>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</si>
  <si>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</si>
  <si>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</si>
  <si>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</si>
  <si>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</si>
  <si>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</si>
  <si>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</si>
  <si>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</si>
  <si>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</si>
  <si>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</si>
  <si>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</si>
  <si>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</si>
  <si>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</si>
  <si>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</si>
  <si>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</si>
  <si>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</si>
  <si>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</si>
  <si>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</si>
  <si>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</si>
  <si>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</si>
  <si>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</si>
  <si>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</si>
  <si>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</si>
  <si>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</si>
  <si>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</si>
  <si>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</si>
  <si>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</si>
  <si>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</si>
  <si>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</si>
  <si>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</si>
  <si>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</si>
  <si>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</si>
  <si>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</si>
  <si>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</si>
  <si>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</si>
  <si>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</si>
  <si>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</si>
  <si>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</si>
  <si>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</si>
  <si>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</si>
  <si>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</si>
  <si>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</si>
  <si>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</si>
  <si>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</si>
  <si>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</si>
  <si>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</si>
  <si>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</si>
  <si>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</si>
  <si>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</si>
  <si>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</si>
  <si>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</si>
  <si>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</si>
  <si>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</si>
  <si>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</si>
  <si>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</si>
  <si>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</si>
  <si>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</si>
  <si>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</si>
  <si>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</si>
  <si>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</si>
  <si>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</si>
  <si>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</si>
  <si>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</si>
  <si>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</si>
  <si>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</si>
  <si>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</si>
  <si>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</si>
  <si>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</si>
  <si>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</si>
  <si>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</si>
  <si>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</si>
  <si>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</si>
  <si>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</si>
  <si>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</si>
  <si>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</si>
  <si>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</si>
  <si>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</si>
  <si>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</si>
  <si>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</si>
  <si>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</si>
  <si>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</si>
  <si>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</si>
  <si>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</si>
  <si>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</si>
  <si>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</si>
  <si>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</si>
  <si>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</si>
  <si>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</si>
  <si>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</si>
  <si>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</si>
  <si>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</si>
  <si>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</si>
  <si>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</si>
  <si>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</si>
  <si>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</si>
  <si>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</si>
  <si>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</si>
  <si>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</si>
  <si>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</si>
  <si>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</si>
  <si>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</si>
  <si>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</si>
  <si>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</si>
  <si>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</si>
  <si>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</si>
  <si>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</si>
  <si>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</si>
  <si>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</si>
  <si>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</si>
  <si>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</si>
  <si>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</si>
  <si>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</si>
  <si>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</si>
  <si>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</si>
  <si>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</si>
  <si>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</si>
  <si>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</si>
  <si>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</si>
  <si>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</si>
  <si>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</si>
  <si>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</si>
  <si>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</si>
  <si>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</si>
  <si>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</si>
  <si>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</si>
  <si>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</si>
  <si>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</si>
  <si>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</si>
  <si>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</si>
  <si>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</si>
  <si>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</si>
  <si>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</si>
  <si>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</si>
  <si>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</si>
  <si>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</si>
  <si>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</si>
  <si>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</si>
  <si>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</si>
  <si>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</si>
  <si>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</si>
  <si>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</si>
  <si>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</si>
  <si>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</si>
  <si>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</si>
  <si>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</si>
  <si>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</si>
  <si>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</si>
  <si>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</si>
  <si>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</si>
  <si>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</si>
  <si>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</si>
  <si>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</si>
  <si>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</si>
  <si>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</si>
  <si>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</si>
  <si>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</si>
  <si>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</si>
  <si>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</si>
  <si>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</si>
  <si>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</si>
  <si>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</si>
  <si>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</si>
  <si>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</si>
  <si>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</si>
  <si>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</si>
  <si>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</si>
  <si>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</si>
  <si>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</si>
  <si>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</si>
  <si>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</si>
  <si>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</si>
  <si>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</si>
  <si>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</si>
  <si>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</si>
  <si>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</si>
  <si>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</si>
  <si>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</si>
  <si>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</si>
  <si>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</si>
  <si>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</si>
  <si>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</si>
  <si>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</si>
  <si>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</si>
  <si>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</si>
  <si>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</si>
  <si>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</si>
  <si>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</si>
  <si>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</si>
  <si>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</si>
  <si>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</si>
  <si>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</si>
  <si>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</si>
  <si>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</si>
  <si>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</si>
  <si>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</si>
  <si>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</si>
  <si>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</si>
  <si>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</si>
  <si>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</si>
  <si>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</si>
  <si>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</si>
  <si>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</si>
  <si>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</si>
  <si>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</si>
  <si>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</si>
  <si>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</si>
  <si>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</si>
  <si>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</si>
  <si>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</si>
  <si>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</si>
  <si>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</si>
  <si>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</si>
  <si>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</si>
  <si>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</si>
  <si>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</si>
  <si>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</si>
  <si>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</si>
  <si>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</si>
  <si>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</si>
  <si>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</si>
  <si>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</si>
  <si>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</si>
  <si>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</si>
  <si>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</si>
  <si>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</si>
  <si>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</si>
  <si>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</si>
  <si>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</si>
  <si>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</si>
  <si>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</si>
  <si>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</si>
  <si>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</si>
  <si>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</si>
  <si>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</si>
  <si>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</si>
  <si>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</si>
  <si>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</si>
  <si>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</si>
  <si>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</si>
  <si>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</si>
  <si>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</si>
  <si>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</si>
  <si>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</si>
  <si>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</si>
  <si>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</si>
  <si>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</si>
  <si>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</si>
  <si>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</si>
  <si>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</si>
  <si>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</si>
  <si>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</si>
  <si>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</si>
  <si>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</si>
  <si>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</si>
  <si>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</si>
  <si>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</si>
  <si>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</si>
  <si>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</si>
  <si>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</si>
  <si>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</si>
  <si>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</si>
  <si>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</si>
  <si>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</si>
  <si>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</si>
  <si>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</si>
  <si>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</si>
  <si>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</si>
  <si>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</si>
  <si>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</si>
  <si>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</si>
  <si>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</si>
  <si>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</si>
  <si>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</si>
  <si>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</si>
  <si>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</si>
  <si>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</si>
  <si>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</si>
  <si>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</si>
  <si>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</si>
  <si>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</si>
  <si>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</si>
  <si>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</si>
  <si>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</si>
  <si>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</si>
  <si>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</si>
  <si>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</si>
  <si>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</si>
  <si>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</si>
  <si>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</si>
  <si>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</si>
  <si>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</si>
  <si>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</si>
  <si>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</si>
  <si>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</si>
  <si>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</si>
  <si>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</si>
  <si>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</si>
  <si>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</si>
  <si>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</si>
  <si>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</si>
  <si>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</si>
  <si>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</si>
  <si>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</si>
  <si>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</si>
  <si>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</si>
  <si>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</si>
  <si>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</si>
  <si>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</si>
  <si>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</si>
  <si>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</si>
  <si>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</si>
  <si>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</si>
  <si>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</si>
  <si>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</si>
  <si>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</si>
  <si>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</si>
  <si>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</si>
  <si>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</si>
  <si>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</si>
  <si>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</si>
  <si>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</si>
  <si>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</si>
  <si>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</si>
  <si>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</si>
  <si>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</si>
  <si>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</si>
  <si>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</si>
  <si>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</si>
  <si>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</si>
  <si>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</si>
  <si>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</si>
  <si>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</si>
  <si>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</si>
  <si>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</si>
  <si>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</si>
  <si>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</si>
  <si>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</si>
  <si>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</si>
  <si>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</si>
  <si>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</si>
  <si>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</si>
  <si>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</si>
  <si>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</si>
  <si>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</si>
  <si>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</si>
  <si>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</si>
  <si>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</si>
  <si>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</si>
  <si>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</si>
  <si>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</si>
  <si>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</si>
  <si>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</si>
  <si>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</si>
  <si>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</si>
  <si>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</si>
  <si>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</si>
  <si>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</si>
  <si>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</si>
  <si>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</si>
  <si>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</si>
  <si>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</si>
  <si>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</si>
  <si>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</si>
  <si>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</si>
  <si>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</si>
  <si>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</si>
  <si>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</si>
  <si>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</si>
  <si>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</si>
  <si>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</si>
  <si>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</si>
  <si>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</si>
  <si>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</si>
  <si>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</si>
  <si>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</si>
  <si>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</si>
  <si>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</si>
  <si>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</si>
  <si>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</si>
  <si>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</si>
  <si>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</si>
  <si>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</si>
  <si>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</si>
  <si>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</si>
  <si>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</si>
  <si>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</si>
  <si>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</si>
  <si>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</si>
  <si>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</si>
  <si>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</si>
  <si>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</si>
  <si>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</si>
  <si>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</si>
  <si>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</si>
  <si>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</si>
  <si>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</si>
  <si>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</si>
  <si>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</si>
  <si>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</si>
  <si>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</si>
  <si>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</si>
  <si>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</si>
  <si>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</si>
  <si>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</si>
  <si>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</si>
  <si>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</si>
  <si>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</si>
  <si>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</si>
  <si>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</si>
  <si>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</si>
  <si>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</si>
  <si>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</si>
  <si>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</si>
  <si>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</si>
  <si>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</si>
  <si>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</si>
  <si>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</si>
  <si>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</si>
  <si>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</si>
  <si>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</si>
  <si>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</si>
  <si>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</si>
  <si>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</si>
  <si>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</si>
  <si>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</si>
  <si>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</si>
  <si>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</si>
  <si>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</si>
  <si>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</si>
  <si>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</si>
  <si>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</si>
  <si>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</si>
  <si>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</si>
  <si>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</si>
  <si>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</si>
  <si>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</si>
  <si>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</si>
  <si>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</si>
  <si>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</si>
  <si>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</si>
  <si>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</si>
  <si>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</si>
  <si>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</si>
  <si>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</si>
  <si>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</si>
  <si>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</si>
  <si>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</si>
  <si>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</si>
  <si>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</si>
  <si>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</si>
  <si>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</si>
  <si>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</si>
  <si>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</si>
  <si>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</si>
  <si>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</si>
  <si>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</si>
  <si>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</si>
  <si>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</si>
  <si>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</si>
  <si>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</si>
  <si>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</si>
  <si>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</si>
  <si>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</si>
  <si>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</si>
  <si>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</si>
  <si>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</si>
  <si>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</si>
  <si>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</si>
  <si>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</si>
  <si>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</si>
  <si>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</si>
  <si>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</si>
  <si>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</si>
  <si>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</si>
  <si>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</si>
  <si>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</si>
  <si>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</si>
  <si>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</si>
  <si>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</si>
  <si>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</si>
  <si>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</si>
  <si>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</si>
  <si>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</si>
  <si>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</si>
  <si>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</si>
  <si>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</si>
  <si>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</si>
  <si>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</si>
  <si>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</si>
  <si>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</si>
  <si>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</si>
  <si>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</si>
  <si>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</si>
  <si>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</si>
  <si>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</si>
  <si>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</si>
  <si>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</si>
  <si>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</si>
  <si>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</si>
  <si>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</si>
  <si>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</si>
  <si>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</si>
  <si>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</si>
  <si>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</si>
  <si>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</si>
  <si>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</si>
  <si>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</si>
  <si>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</si>
  <si>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</si>
  <si>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</si>
  <si>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</si>
  <si>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</si>
  <si>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</si>
  <si>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</si>
  <si>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</si>
  <si>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</si>
  <si>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</si>
  <si>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</si>
  <si>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</si>
  <si>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</si>
  <si>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</si>
  <si>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</si>
  <si>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</si>
  <si>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</si>
  <si>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</si>
  <si>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</si>
  <si>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</si>
  <si>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</si>
  <si>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</si>
  <si>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</si>
  <si>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</si>
  <si>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</si>
  <si>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</si>
  <si>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</si>
  <si>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</si>
  <si>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</si>
  <si>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</si>
  <si>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</si>
  <si>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</si>
  <si>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</si>
  <si>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</si>
  <si>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</si>
  <si>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</si>
  <si>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</si>
  <si>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</si>
  <si>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</si>
  <si>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</si>
  <si>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</si>
  <si>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</si>
  <si>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</si>
  <si>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</si>
  <si>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</si>
  <si>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</si>
  <si>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</si>
  <si>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</si>
  <si>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</si>
  <si>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</si>
  <si>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</si>
  <si>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</si>
  <si>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</si>
  <si>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</si>
  <si>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</si>
  <si>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</si>
  <si>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</si>
  <si>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</si>
  <si>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</si>
  <si>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</si>
  <si>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</si>
  <si>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</si>
  <si>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</si>
  <si>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</si>
  <si>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</si>
  <si>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</si>
  <si>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</si>
  <si>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</si>
  <si>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</si>
  <si>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</si>
  <si>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</si>
  <si>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</si>
  <si>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</si>
  <si>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</si>
  <si>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</si>
  <si>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</si>
  <si>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</si>
  <si>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</si>
  <si>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</si>
  <si>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</si>
  <si>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</si>
  <si>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</si>
  <si>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</si>
  <si>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</si>
  <si>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</si>
  <si>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</si>
  <si>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</si>
  <si>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</si>
  <si>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</si>
  <si>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</si>
  <si>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</si>
  <si>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</si>
  <si>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</si>
  <si>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</si>
  <si>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</si>
  <si>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</si>
  <si>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</si>
  <si>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</si>
  <si>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</si>
  <si>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</si>
  <si>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</si>
  <si>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</si>
  <si>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</si>
  <si>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</si>
  <si>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</si>
  <si>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</si>
  <si>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</si>
  <si>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</si>
  <si>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</si>
  <si>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</si>
  <si>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</si>
  <si>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</si>
  <si>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</si>
  <si>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</si>
  <si>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</si>
  <si>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</si>
  <si>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</si>
  <si>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</si>
  <si>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</si>
  <si>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</si>
  <si>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</si>
  <si>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</si>
  <si>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</si>
  <si>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</si>
  <si>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</si>
  <si>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</si>
  <si>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</si>
  <si>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</si>
  <si>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</si>
  <si>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</si>
  <si>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</si>
  <si>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</si>
  <si>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</si>
  <si>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</si>
  <si>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</si>
  <si>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</si>
  <si>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</si>
  <si>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</si>
  <si>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</si>
  <si>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</si>
  <si>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</si>
  <si>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</si>
  <si>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</si>
  <si>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</si>
  <si>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</si>
  <si>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</si>
  <si>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</si>
  <si>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</si>
  <si>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</si>
  <si>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</si>
  <si>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</si>
  <si>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</si>
  <si>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</si>
  <si>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</si>
  <si>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</si>
  <si>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</si>
  <si>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</si>
  <si>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</si>
  <si>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</si>
  <si>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</si>
  <si>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</si>
  <si>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</si>
  <si>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</si>
  <si>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</si>
  <si>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</si>
  <si>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</si>
  <si>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</si>
  <si>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</si>
  <si>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</si>
  <si>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</si>
  <si>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</si>
  <si>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</si>
  <si>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</si>
  <si>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</si>
  <si>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</si>
  <si>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</si>
  <si>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</si>
  <si>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</si>
  <si>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</si>
  <si>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</si>
  <si>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</si>
  <si>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</si>
  <si>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</si>
  <si>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</si>
  <si>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</si>
  <si>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</si>
  <si>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</si>
  <si>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</si>
  <si>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</si>
  <si>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</si>
  <si>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</si>
  <si>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</si>
  <si>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</si>
  <si>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</si>
  <si>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</si>
  <si>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</si>
  <si>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</si>
  <si>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</si>
  <si>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</si>
  <si>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</si>
  <si>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</si>
  <si>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</si>
  <si>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</si>
  <si>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</si>
  <si>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</si>
  <si>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</si>
  <si>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</si>
  <si>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</si>
  <si>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</si>
  <si>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</si>
  <si>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</si>
  <si>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</si>
  <si>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</si>
  <si>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</si>
  <si>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</si>
  <si>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</si>
  <si>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</si>
  <si>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</si>
  <si>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</si>
  <si>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</si>
  <si>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</si>
  <si>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</si>
  <si>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</si>
  <si>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</si>
  <si>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</si>
  <si>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</si>
  <si>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</si>
  <si>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</si>
  <si>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</si>
  <si>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</si>
  <si>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</si>
  <si>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</si>
  <si>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</si>
  <si>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</si>
  <si>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</si>
  <si>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</si>
  <si>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</si>
  <si>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</si>
  <si>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</si>
  <si>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</si>
  <si>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</si>
  <si>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</si>
  <si>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</si>
  <si>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</si>
  <si>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</si>
  <si>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</si>
  <si>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</si>
  <si>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</si>
  <si>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</si>
  <si>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</si>
  <si>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</si>
  <si>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</si>
  <si>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</si>
  <si>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</si>
  <si>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</si>
  <si>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</si>
  <si>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</si>
  <si>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</si>
  <si>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</si>
  <si>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</si>
  <si>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</si>
  <si>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</si>
  <si>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</si>
  <si>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</si>
  <si>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</si>
  <si>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</si>
  <si>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</si>
  <si>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</si>
  <si>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</si>
  <si>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</si>
  <si>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</si>
  <si>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</si>
  <si>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</si>
  <si>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</si>
  <si>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</si>
  <si>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</si>
  <si>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</si>
  <si>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</si>
  <si>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</si>
  <si>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</si>
  <si>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</si>
  <si>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</si>
  <si>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</si>
  <si>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</si>
  <si>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</si>
  <si>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</si>
  <si>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</si>
  <si>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</si>
  <si>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</si>
  <si>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</si>
  <si>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</si>
  <si>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</si>
  <si>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</si>
  <si>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</si>
  <si>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</si>
  <si>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</si>
  <si>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</si>
  <si>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</si>
  <si>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</si>
  <si>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</si>
  <si>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</si>
  <si>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</si>
  <si>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</si>
  <si>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</si>
  <si>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</si>
  <si>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</si>
  <si>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</si>
  <si>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</si>
  <si>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</si>
  <si>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</si>
  <si>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</si>
  <si>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</si>
  <si>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</si>
  <si>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</si>
  <si>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</si>
  <si>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</si>
  <si>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</si>
  <si>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</si>
  <si>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</si>
  <si>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</si>
  <si>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</si>
  <si>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</si>
  <si>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</si>
  <si>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</si>
  <si>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</si>
  <si>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</si>
  <si>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</si>
  <si>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</si>
  <si>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</si>
  <si>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</si>
  <si>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</si>
  <si>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</si>
  <si>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</si>
  <si>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</si>
  <si>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</si>
  <si>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</si>
  <si>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</si>
  <si>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</si>
  <si>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</si>
  <si>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</si>
  <si>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</si>
  <si>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</si>
  <si>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</si>
  <si>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</si>
  <si>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</si>
  <si>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</si>
  <si>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</si>
  <si>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</si>
  <si>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</si>
  <si>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</si>
  <si>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</si>
  <si>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</si>
  <si>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</si>
  <si>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</si>
  <si>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</si>
  <si>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</si>
  <si>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</si>
  <si>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</si>
  <si>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</si>
  <si>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</si>
  <si>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</si>
  <si>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</si>
  <si>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</si>
  <si>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</si>
  <si>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</si>
  <si>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</si>
  <si>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</si>
  <si>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</si>
  <si>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</si>
  <si>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</si>
  <si>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</si>
  <si>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</si>
  <si>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</si>
  <si>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</si>
  <si>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</si>
  <si>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</si>
  <si>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</si>
  <si>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</si>
  <si>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</si>
  <si>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</si>
  <si>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</si>
  <si>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</si>
  <si>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</si>
  <si>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</si>
  <si>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</si>
  <si>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</si>
  <si>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</si>
  <si>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</si>
  <si>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</si>
  <si>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</si>
  <si>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</si>
  <si>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</si>
  <si>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</si>
  <si>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</si>
  <si>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</si>
  <si>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</si>
  <si>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</si>
  <si>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</si>
  <si>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</si>
  <si>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</si>
  <si>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</si>
  <si>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</si>
  <si>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</si>
  <si>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</si>
  <si>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</si>
  <si>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</si>
  <si>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</si>
  <si>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</si>
  <si>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</si>
  <si>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</si>
  <si>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</si>
  <si>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</si>
  <si>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</si>
  <si>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</si>
  <si>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</si>
  <si>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</si>
  <si>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</si>
  <si>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</si>
  <si>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</si>
  <si>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</si>
  <si>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</si>
  <si>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</si>
  <si>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</si>
  <si>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</si>
  <si>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</si>
  <si>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</si>
  <si>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</si>
  <si>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</si>
  <si>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</si>
  <si>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</si>
  <si>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</si>
  <si>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</si>
  <si>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</si>
  <si>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</si>
  <si>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</si>
  <si>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</si>
  <si>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</si>
  <si>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</si>
  <si>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</si>
  <si>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</si>
  <si>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</si>
  <si>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</si>
  <si>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</si>
  <si>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</si>
  <si>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</si>
  <si>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</si>
  <si>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</si>
  <si>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</si>
  <si>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</si>
  <si>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</si>
  <si>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</si>
  <si>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</si>
  <si>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</si>
  <si>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</si>
  <si>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</si>
  <si>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</si>
  <si>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</si>
  <si>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</si>
  <si>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</si>
  <si>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</si>
  <si>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</si>
  <si>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</si>
  <si>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</si>
  <si>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</si>
  <si>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</si>
  <si>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</si>
  <si>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</si>
  <si>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</si>
  <si>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</si>
  <si>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</si>
  <si>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</si>
  <si>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</si>
  <si>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</si>
  <si>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</si>
  <si>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</si>
  <si>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</si>
  <si>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</si>
  <si>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</si>
  <si>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</si>
  <si>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</si>
  <si>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</si>
  <si>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</si>
  <si>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</si>
  <si>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</si>
  <si>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</si>
  <si>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</si>
  <si>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</si>
  <si>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</si>
  <si>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</si>
  <si>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</si>
  <si>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</si>
  <si>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</si>
  <si>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</si>
  <si>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</si>
  <si>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</si>
  <si>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</si>
  <si>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</si>
  <si>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</si>
  <si>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</si>
  <si>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</si>
  <si>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</si>
  <si>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</si>
  <si>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</si>
  <si>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</si>
  <si>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</si>
  <si>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</si>
  <si>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</si>
  <si>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</si>
  <si>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</si>
  <si>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</si>
  <si>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</si>
  <si>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</si>
  <si>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</si>
  <si>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</si>
  <si>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</si>
  <si>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</si>
  <si>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</si>
  <si>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</si>
  <si>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</si>
  <si>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</si>
  <si>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</si>
  <si>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</si>
  <si>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</si>
  <si>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</si>
  <si>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</si>
  <si>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</si>
  <si>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</si>
  <si>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</si>
  <si>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</si>
  <si>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</si>
  <si>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</si>
  <si>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</si>
  <si>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</si>
  <si>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</si>
  <si>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</si>
  <si>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</si>
  <si>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</si>
  <si>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</si>
  <si>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</si>
  <si>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</si>
  <si>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</si>
  <si>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</si>
  <si>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</si>
  <si>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</si>
  <si>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</si>
  <si>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</si>
  <si>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</si>
  <si>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</si>
  <si>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</si>
  <si>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</si>
  <si>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</si>
  <si>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</si>
  <si>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</si>
  <si>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</si>
  <si>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</si>
  <si>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</si>
  <si>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</si>
  <si>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</si>
  <si>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</si>
  <si>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</si>
  <si>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</si>
  <si>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</si>
  <si>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</si>
  <si>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</si>
  <si>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</si>
  <si>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</si>
  <si>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</si>
  <si>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</si>
  <si>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</si>
  <si>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</si>
  <si>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</si>
  <si>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</si>
  <si>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</si>
  <si>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</si>
  <si>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</si>
  <si>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</si>
  <si>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</si>
  <si>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</si>
  <si>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</si>
  <si>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</si>
  <si>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</si>
  <si>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</si>
  <si>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</si>
  <si>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</si>
  <si>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</si>
  <si>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</si>
  <si>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</si>
  <si>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</si>
  <si>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</si>
  <si>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</si>
  <si>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</si>
  <si>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</si>
  <si>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</si>
  <si>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</si>
  <si>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</si>
  <si>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</si>
  <si>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</si>
  <si>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</si>
  <si>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</si>
  <si>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</si>
  <si>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</si>
  <si>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</si>
  <si>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</si>
  <si>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</si>
  <si>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</si>
  <si>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</si>
  <si>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</si>
  <si>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</si>
  <si>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</si>
  <si>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</si>
  <si>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</si>
  <si>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</si>
  <si>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</si>
  <si>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</si>
  <si>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</si>
  <si>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</si>
  <si>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</si>
  <si>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</si>
  <si>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</si>
  <si>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</si>
  <si>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</si>
  <si>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</si>
  <si>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</si>
  <si>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</si>
  <si>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</si>
  <si>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</si>
  <si>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</si>
  <si>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</si>
  <si>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</si>
  <si>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</si>
  <si>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</si>
  <si>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</si>
  <si>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</si>
  <si>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</si>
  <si>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</si>
  <si>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</si>
  <si>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</si>
  <si>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</si>
  <si>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</si>
  <si>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</si>
  <si>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</si>
  <si>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</si>
  <si>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</si>
  <si>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</si>
  <si>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</si>
  <si>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</si>
  <si>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</si>
  <si>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</si>
  <si>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</si>
  <si>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</si>
  <si>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</si>
  <si>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</si>
  <si>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</si>
  <si>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</si>
  <si>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</si>
  <si>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</si>
  <si>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</si>
  <si>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</si>
  <si>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</si>
  <si>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</si>
  <si>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</si>
  <si>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</si>
  <si>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</si>
  <si>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</si>
  <si>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</si>
  <si>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</si>
  <si>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</si>
  <si>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</si>
  <si>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</si>
  <si>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</si>
  <si>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</si>
  <si>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</si>
  <si>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</si>
  <si>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</si>
  <si>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</si>
  <si>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</si>
  <si>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</si>
  <si>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</si>
  <si>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</si>
  <si>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</si>
  <si>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</si>
  <si>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</si>
  <si>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</si>
  <si>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</si>
  <si>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</si>
  <si>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</si>
  <si>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</si>
  <si>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</si>
  <si>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</si>
  <si>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</si>
  <si>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</si>
  <si>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</si>
  <si>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</si>
  <si>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</si>
  <si>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</si>
  <si>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</si>
  <si>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</si>
  <si>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</si>
  <si>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</si>
  <si>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</si>
  <si>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</si>
  <si>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</si>
  <si>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</si>
  <si>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</si>
  <si>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</si>
  <si>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</si>
  <si>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</si>
  <si>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</si>
  <si>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</si>
  <si>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</si>
  <si>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</si>
  <si>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</si>
  <si>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</si>
  <si>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</si>
  <si>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</si>
  <si>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</si>
  <si>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</si>
  <si>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</si>
  <si>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</si>
  <si>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</si>
  <si>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</si>
  <si>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</si>
  <si>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</si>
  <si>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</si>
  <si>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</si>
  <si>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</si>
  <si>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</si>
  <si>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</si>
  <si>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</si>
  <si>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</si>
  <si>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</si>
  <si>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</si>
  <si>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</si>
  <si>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</si>
  <si>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</si>
  <si>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</si>
  <si>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</si>
  <si>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</si>
  <si>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</si>
  <si>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</si>
  <si>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</si>
  <si>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</si>
  <si>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</si>
  <si>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</si>
  <si>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</si>
  <si>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</si>
  <si>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</si>
  <si>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</si>
  <si>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</si>
  <si>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</si>
  <si>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</si>
  <si>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</si>
  <si>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</si>
  <si>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</si>
  <si>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</si>
  <si>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</si>
  <si>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</si>
  <si>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</si>
  <si>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</si>
  <si>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</si>
  <si>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</si>
  <si>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</si>
  <si>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</si>
  <si>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</si>
  <si>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</si>
  <si>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</si>
  <si>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</si>
  <si>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</si>
  <si>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</si>
  <si>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</si>
  <si>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</si>
  <si>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</si>
  <si>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</si>
  <si>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</si>
  <si>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</si>
  <si>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</si>
  <si>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</si>
  <si>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</si>
  <si>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</si>
  <si>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</si>
  <si>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</si>
  <si>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</si>
  <si>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</si>
  <si>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</si>
  <si>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</si>
  <si>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</si>
  <si>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</si>
  <si>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</si>
  <si>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</si>
  <si>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</si>
  <si>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</si>
  <si>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</si>
  <si>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</si>
  <si>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</si>
  <si>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</si>
  <si>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</si>
  <si>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</si>
  <si>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</si>
  <si>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</si>
  <si>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</si>
  <si>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</si>
  <si>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</si>
  <si>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</si>
  <si>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</si>
  <si>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</si>
  <si>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</si>
  <si>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</si>
  <si>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</si>
  <si>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</si>
  <si>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</si>
  <si>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</si>
  <si>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</si>
  <si>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</si>
  <si>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</si>
  <si>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</si>
  <si>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</si>
  <si>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</si>
  <si>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</si>
  <si>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</si>
  <si>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</si>
  <si>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</si>
  <si>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</si>
  <si>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</si>
  <si>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</si>
  <si>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</si>
  <si>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</si>
  <si>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</si>
  <si>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</si>
  <si>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</si>
  <si>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</si>
  <si>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</si>
  <si>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</si>
  <si>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</si>
  <si>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</si>
  <si>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</si>
  <si>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</si>
  <si>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</si>
  <si>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</si>
  <si>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</si>
  <si>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</si>
  <si>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</si>
  <si>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</si>
  <si>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</si>
  <si>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</si>
  <si>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</si>
  <si>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</si>
  <si>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</si>
  <si>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</si>
  <si>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</si>
  <si>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</si>
  <si>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</si>
  <si>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</si>
  <si>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</si>
  <si>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</si>
  <si>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</si>
  <si>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</si>
  <si>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</si>
  <si>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</si>
  <si>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</si>
  <si>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</si>
  <si>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</si>
  <si>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</si>
  <si>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</si>
  <si>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</si>
  <si>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</si>
  <si>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</si>
  <si>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</si>
  <si>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</si>
  <si>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</si>
  <si>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</si>
  <si>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</si>
  <si>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</si>
  <si>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</si>
  <si>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</si>
  <si>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</si>
  <si>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</si>
  <si>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</si>
  <si>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</si>
  <si>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</si>
  <si>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</si>
  <si>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</si>
  <si>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</si>
  <si>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</si>
  <si>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</si>
  <si>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</si>
  <si>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</si>
  <si>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</si>
  <si>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</si>
  <si>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</si>
  <si>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</si>
  <si>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</si>
  <si>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</si>
  <si>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</si>
  <si>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</si>
  <si>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</si>
  <si>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</si>
  <si>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</si>
  <si>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</si>
  <si>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</si>
  <si>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</si>
  <si>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</si>
  <si>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</si>
  <si>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</si>
  <si>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</si>
  <si>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</si>
  <si>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</si>
  <si>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</si>
  <si>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</si>
  <si>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</si>
  <si>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</si>
  <si>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</si>
  <si>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</si>
  <si>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</si>
  <si>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</si>
  <si>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</si>
  <si>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</si>
  <si>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</si>
  <si>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</si>
  <si>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</si>
  <si>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</si>
  <si>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</si>
  <si>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</si>
  <si>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</si>
  <si>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</si>
  <si>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</si>
  <si>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</si>
  <si>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</si>
  <si>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</si>
  <si>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</si>
  <si>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</si>
  <si>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</si>
  <si>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</si>
  <si>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</si>
  <si>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</si>
  <si>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</si>
  <si>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</si>
  <si>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</si>
  <si>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</si>
  <si>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</si>
  <si>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</si>
  <si>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</si>
  <si>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</si>
  <si>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</si>
  <si>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</si>
  <si>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</si>
  <si>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</si>
  <si>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</si>
  <si>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</si>
  <si>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</si>
  <si>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</si>
  <si>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</si>
  <si>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</si>
  <si>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</si>
  <si>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</si>
  <si>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</si>
  <si>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</si>
  <si>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</si>
  <si>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</si>
  <si>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</si>
  <si>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</si>
  <si>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</si>
  <si>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</si>
  <si>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</si>
  <si>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</si>
  <si>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</si>
  <si>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</si>
  <si>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</si>
  <si>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</si>
  <si>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</si>
  <si>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</si>
  <si>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</si>
  <si>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</si>
  <si>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</si>
  <si>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</si>
  <si>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</si>
  <si>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</si>
  <si>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</si>
  <si>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</si>
  <si>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</si>
  <si>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</si>
  <si>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</si>
  <si>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</si>
  <si>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</si>
  <si>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</si>
  <si>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</si>
  <si>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</si>
  <si>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</si>
  <si>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</si>
  <si>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</si>
  <si>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</si>
  <si>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</si>
  <si>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</si>
  <si>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</si>
  <si>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</si>
  <si>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</si>
  <si>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</si>
  <si>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</si>
  <si>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</si>
  <si>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</si>
  <si>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</si>
  <si>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</si>
  <si>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</si>
  <si>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</si>
  <si>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</si>
  <si>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</si>
  <si>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</si>
  <si>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</si>
  <si>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</si>
  <si>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</si>
  <si>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</si>
  <si>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</si>
  <si>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</si>
  <si>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</si>
  <si>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</si>
  <si>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</si>
  <si>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</si>
  <si>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</si>
  <si>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</si>
  <si>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</si>
  <si>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</si>
  <si>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</si>
  <si>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</si>
  <si>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</si>
  <si>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</si>
  <si>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</si>
  <si>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</si>
  <si>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</si>
  <si>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</si>
  <si>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</si>
  <si>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</si>
  <si>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</si>
  <si>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</si>
  <si>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</si>
  <si>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</si>
  <si>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</si>
  <si>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</si>
  <si>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</si>
  <si>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</si>
  <si>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</si>
  <si>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</si>
  <si>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</si>
  <si>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</si>
  <si>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</si>
  <si>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</si>
  <si>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</si>
  <si>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</si>
  <si>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</si>
  <si>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</si>
  <si>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</si>
  <si>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</si>
  <si>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</si>
  <si>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</si>
  <si>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</si>
  <si>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</si>
  <si>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</si>
  <si>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</si>
  <si>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</si>
  <si>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</si>
  <si>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</si>
  <si>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</si>
  <si>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</si>
  <si>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</si>
  <si>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</si>
  <si>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</si>
  <si>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</si>
  <si>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</si>
  <si>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</si>
  <si>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</si>
  <si>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</si>
  <si>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</si>
  <si>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</si>
  <si>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</si>
  <si>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</si>
  <si>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</si>
  <si>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</si>
  <si>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</si>
  <si>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</si>
  <si>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</si>
  <si>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</si>
  <si>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</si>
  <si>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</si>
  <si>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</si>
  <si>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</si>
  <si>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</si>
  <si>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</si>
  <si>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</si>
  <si>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</si>
  <si>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</si>
  <si>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</si>
  <si>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</si>
  <si>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</si>
  <si>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</si>
  <si>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</si>
  <si>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</si>
  <si>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</si>
  <si>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</si>
  <si>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</si>
  <si>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</si>
  <si>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</si>
  <si>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</si>
  <si>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</si>
  <si>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</si>
  <si>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</si>
  <si>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</si>
  <si>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</si>
  <si>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</si>
  <si>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</si>
  <si>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</si>
  <si>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</si>
  <si>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</si>
  <si>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</si>
  <si>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</si>
  <si>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</si>
  <si>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</si>
  <si>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</si>
  <si>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</si>
  <si>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</si>
  <si>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</si>
  <si>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</si>
  <si>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</si>
  <si>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</si>
  <si>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</si>
  <si>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</si>
  <si>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</si>
  <si>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</si>
  <si>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</si>
  <si>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</si>
  <si>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</si>
  <si>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</si>
  <si>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</si>
  <si>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</si>
  <si>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</si>
  <si>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</si>
  <si>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</si>
  <si>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</si>
  <si>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</si>
  <si>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</si>
  <si>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</si>
  <si>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</si>
  <si>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</si>
  <si>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</si>
  <si>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</si>
  <si>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</si>
  <si>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</si>
  <si>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</si>
  <si>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</si>
  <si>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</si>
  <si>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</si>
  <si>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</si>
  <si>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</si>
  <si>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</si>
  <si>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</si>
  <si>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</si>
  <si>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</si>
  <si>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</si>
  <si>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</si>
  <si>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</si>
  <si>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</si>
  <si>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</si>
  <si>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</si>
  <si>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</si>
  <si>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</si>
  <si>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</si>
  <si>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</si>
  <si>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</si>
  <si>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</si>
  <si>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</si>
  <si>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</si>
  <si>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</si>
  <si>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</si>
  <si>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</si>
  <si>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</si>
  <si>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</si>
  <si>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</si>
  <si>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</si>
  <si>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</si>
  <si>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</si>
  <si>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</si>
  <si>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</si>
  <si>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</si>
  <si>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</si>
  <si>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</si>
  <si>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</si>
  <si>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</si>
  <si>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</si>
  <si>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</si>
  <si>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</si>
  <si>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</si>
  <si>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</si>
  <si>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</si>
  <si>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</si>
  <si>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</si>
  <si>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</si>
  <si>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</si>
  <si>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</si>
  <si>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</si>
  <si>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</si>
  <si>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</si>
  <si>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</si>
  <si>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</si>
  <si>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</si>
  <si>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</si>
  <si>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</si>
  <si>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</si>
  <si>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</si>
  <si>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</si>
  <si>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</si>
  <si>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</si>
  <si>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</si>
  <si>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</si>
  <si>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</si>
  <si>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</si>
  <si>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</si>
  <si>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</si>
  <si>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</si>
  <si>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</si>
  <si>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</si>
  <si>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</si>
  <si>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</si>
  <si>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</si>
  <si>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</si>
  <si>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</si>
  <si>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</si>
  <si>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</si>
  <si>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</si>
  <si>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</si>
  <si>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</si>
  <si>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</si>
  <si>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</si>
  <si>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</si>
  <si>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</si>
  <si>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</si>
  <si>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</si>
  <si>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</si>
  <si>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</si>
  <si>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</si>
  <si>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</si>
  <si>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</si>
  <si>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</si>
  <si>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</si>
  <si>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</si>
  <si>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</si>
  <si>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</si>
  <si>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</si>
  <si>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</si>
  <si>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</si>
  <si>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</si>
  <si>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</si>
  <si>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</si>
  <si>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</si>
  <si>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</si>
  <si>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</si>
  <si>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</si>
  <si>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</si>
  <si>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</si>
  <si>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</si>
  <si>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</si>
  <si>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</si>
  <si>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</si>
  <si>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</si>
  <si>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</si>
  <si>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</si>
  <si>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</si>
  <si>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</si>
  <si>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</si>
  <si>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</si>
  <si>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</si>
  <si>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</si>
  <si>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</si>
  <si>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</si>
  <si>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</si>
  <si>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</si>
  <si>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</si>
  <si>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</si>
  <si>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</si>
  <si>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</si>
  <si>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</si>
  <si>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</si>
  <si>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</si>
  <si>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</si>
  <si>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</si>
  <si>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</si>
  <si>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</si>
  <si>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</si>
  <si>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</si>
  <si>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</si>
  <si>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</si>
  <si>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</si>
  <si>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</si>
  <si>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</si>
  <si>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</si>
  <si>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</si>
  <si>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</si>
  <si>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</si>
  <si>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</si>
  <si>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</si>
  <si>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</si>
  <si>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</si>
  <si>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</si>
  <si>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</si>
  <si>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</si>
  <si>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</si>
  <si>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</si>
  <si>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</si>
  <si>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</si>
  <si>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</si>
  <si>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</si>
  <si>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</si>
  <si>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</si>
  <si>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</si>
  <si>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</si>
  <si>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</si>
  <si>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</si>
  <si>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</si>
  <si>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</si>
  <si>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</si>
  <si>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</si>
  <si>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</si>
  <si>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</si>
  <si>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</si>
  <si>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</si>
  <si>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</si>
  <si>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</si>
  <si>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</si>
  <si>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</si>
  <si>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</si>
  <si>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</si>
  <si>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</si>
  <si>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</si>
  <si>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</si>
  <si>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</si>
  <si>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</si>
  <si>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</si>
  <si>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</si>
  <si>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</si>
  <si>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</si>
  <si>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</si>
  <si>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</si>
  <si>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</si>
  <si>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</si>
  <si>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</si>
  <si>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</si>
  <si>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</si>
  <si>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</si>
  <si>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</si>
  <si>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</si>
  <si>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</si>
  <si>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</si>
  <si>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</si>
  <si>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</si>
  <si>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</si>
  <si>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</si>
  <si>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</si>
  <si>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</si>
  <si>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</si>
  <si>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</si>
  <si>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</si>
  <si>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</si>
  <si>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</si>
  <si>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</si>
  <si>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</si>
  <si>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</si>
  <si>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</si>
  <si>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</si>
  <si>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</si>
  <si>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</si>
  <si>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</si>
  <si>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</si>
  <si>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</si>
  <si>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</si>
  <si>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</si>
  <si>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</si>
  <si>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</si>
  <si>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</si>
  <si>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</si>
  <si>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</si>
  <si>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</si>
  <si>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</si>
  <si>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</si>
  <si>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</si>
  <si>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</si>
  <si>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</si>
  <si>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</si>
  <si>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</si>
  <si>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</si>
  <si>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</si>
  <si>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</si>
  <si>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</si>
  <si>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</si>
  <si>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</si>
  <si>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</si>
  <si>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</si>
  <si>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</si>
  <si>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</si>
  <si>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</si>
  <si>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</si>
  <si>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</si>
  <si>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</si>
  <si>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</si>
  <si>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</si>
  <si>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</si>
  <si>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</si>
  <si>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</si>
  <si>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</si>
  <si>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</si>
  <si>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</si>
  <si>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</si>
  <si>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</si>
  <si>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</si>
  <si>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</si>
  <si>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</si>
  <si>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</si>
  <si>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</si>
  <si>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</si>
  <si>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</si>
  <si>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</si>
  <si>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</si>
  <si>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</si>
  <si>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</si>
  <si>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</si>
  <si>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</si>
  <si>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</si>
  <si>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</si>
  <si>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</si>
  <si>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</si>
  <si>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</si>
  <si>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</si>
  <si>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</si>
  <si>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</si>
  <si>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</si>
  <si>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</si>
  <si>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</si>
  <si>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</si>
  <si>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</si>
  <si>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</si>
  <si>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</si>
  <si>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</si>
  <si>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</si>
  <si>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</si>
  <si>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</si>
  <si>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</si>
  <si>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</si>
  <si>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</si>
  <si>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</si>
  <si>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</si>
  <si>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</si>
  <si>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</si>
  <si>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</si>
  <si>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</si>
  <si>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</si>
  <si>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</si>
  <si>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</si>
  <si>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</si>
  <si>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</si>
  <si>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</si>
  <si>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</si>
  <si>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</si>
  <si>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</si>
  <si>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</si>
  <si>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</si>
  <si>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</si>
  <si>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</si>
  <si>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</si>
  <si>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</si>
  <si>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</si>
  <si>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</si>
  <si>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</si>
  <si>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</si>
  <si>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</si>
  <si>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</si>
  <si>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</si>
  <si>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</si>
  <si>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</si>
  <si>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</si>
  <si>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</si>
  <si>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</si>
  <si>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</si>
  <si>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</si>
  <si>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</si>
  <si>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</si>
  <si>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</si>
  <si>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</si>
  <si>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</si>
  <si>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</si>
  <si>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</si>
  <si>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</si>
  <si>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</si>
  <si>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</si>
  <si>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</si>
  <si>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</si>
  <si>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</si>
  <si>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</si>
  <si>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</si>
  <si>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</si>
  <si>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</si>
  <si>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</si>
  <si>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</si>
  <si>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</si>
  <si>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</si>
  <si>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</si>
  <si>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</si>
  <si>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</si>
  <si>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</si>
  <si>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</si>
  <si>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</si>
  <si>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</si>
  <si>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</si>
  <si>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</si>
  <si>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</si>
  <si>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</si>
  <si>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</si>
  <si>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</si>
  <si>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</si>
  <si>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</si>
  <si>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</si>
  <si>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</si>
  <si>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</si>
  <si>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</si>
  <si>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</si>
  <si>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</si>
  <si>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</si>
  <si>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</si>
  <si>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</si>
  <si>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</si>
  <si>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</si>
  <si>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</si>
  <si>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</si>
  <si>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</si>
  <si>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</si>
  <si>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</si>
  <si>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</si>
  <si>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</si>
  <si>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</si>
  <si>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</si>
  <si>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</si>
  <si>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</si>
  <si>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</si>
  <si>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</si>
  <si>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</si>
  <si>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</si>
  <si>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</si>
  <si>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</si>
  <si>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</si>
  <si>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</si>
  <si>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</si>
  <si>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</si>
  <si>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</si>
  <si>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</si>
  <si>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</si>
  <si>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</si>
  <si>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</si>
  <si>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</si>
  <si>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</si>
  <si>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</si>
  <si>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</si>
  <si>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</si>
  <si>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</si>
  <si>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</si>
  <si>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</si>
  <si>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</si>
  <si>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</si>
  <si>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</si>
  <si>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</si>
  <si>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</si>
  <si>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</si>
  <si>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</si>
  <si>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</si>
  <si>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</si>
  <si>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</si>
  <si>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</si>
  <si>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</si>
  <si>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</si>
  <si>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</si>
  <si>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</si>
  <si>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</si>
  <si>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</si>
  <si>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</si>
  <si>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</si>
  <si>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</si>
  <si>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</si>
  <si>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</si>
  <si>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</si>
  <si>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</si>
  <si>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</si>
  <si>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</si>
  <si>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</si>
  <si>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</si>
  <si>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</si>
  <si>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</si>
  <si>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</si>
  <si>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</si>
  <si>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</si>
  <si>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</si>
  <si>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</si>
  <si>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</si>
  <si>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</si>
  <si>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</si>
  <si>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</si>
  <si>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</si>
  <si>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</si>
  <si>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</si>
  <si>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</si>
  <si>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</si>
  <si>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</si>
  <si>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</si>
  <si>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</si>
  <si>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</si>
  <si>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</si>
  <si>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</si>
  <si>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</si>
  <si>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</si>
  <si>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</si>
  <si>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</si>
  <si>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</si>
  <si>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</si>
  <si>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</si>
  <si>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</si>
  <si>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</si>
  <si>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</si>
  <si>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</si>
  <si>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</si>
  <si>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</si>
  <si>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</si>
  <si>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</si>
  <si>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</si>
  <si>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</si>
  <si>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</si>
  <si>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</si>
  <si>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</si>
  <si>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</si>
  <si>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</si>
  <si>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</si>
  <si>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</si>
  <si>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</si>
  <si>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</si>
  <si>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</si>
  <si>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</si>
  <si>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</si>
  <si>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</si>
  <si>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</si>
  <si>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</si>
  <si>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</si>
  <si>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</si>
  <si>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</si>
  <si>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</si>
  <si>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</si>
  <si>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</si>
  <si>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</si>
  <si>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</si>
  <si>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</si>
  <si>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</si>
  <si>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</si>
  <si>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</si>
  <si>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</si>
  <si>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</si>
  <si>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</si>
  <si>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</si>
  <si>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</si>
  <si>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</si>
  <si>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</si>
  <si>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</si>
  <si>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</si>
  <si>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</si>
  <si>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</si>
  <si>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</si>
  <si>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</si>
  <si>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</si>
  <si>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</si>
  <si>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</si>
  <si>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</si>
  <si>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</si>
  <si>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</si>
  <si>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</si>
  <si>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</si>
  <si>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</si>
  <si>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</si>
  <si>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</si>
  <si>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</si>
  <si>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</si>
  <si>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</si>
  <si>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</si>
  <si>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</si>
  <si>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</si>
  <si>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</si>
  <si>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</si>
  <si>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</si>
  <si>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</si>
  <si>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</si>
  <si>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</si>
  <si>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</si>
  <si>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</si>
  <si>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</si>
  <si>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</si>
  <si>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</si>
  <si>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</si>
  <si>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</si>
  <si>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</si>
  <si>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</si>
  <si>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</si>
  <si>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</si>
  <si>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</si>
  <si>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</si>
  <si>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</si>
  <si>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</si>
  <si>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</si>
  <si>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</si>
  <si>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</si>
  <si>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</si>
  <si>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</si>
  <si>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</si>
  <si>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</si>
  <si>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</si>
  <si>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</si>
  <si>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</si>
  <si>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</si>
  <si>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</si>
  <si>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</si>
  <si>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</si>
  <si>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</si>
  <si>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</si>
  <si>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</si>
  <si>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</si>
  <si>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</si>
  <si>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</si>
  <si>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</si>
  <si>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</si>
  <si>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</si>
  <si>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</si>
  <si>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</si>
  <si>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</si>
  <si>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</si>
  <si>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</si>
  <si>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</si>
  <si>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</si>
  <si>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</si>
  <si>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</si>
  <si>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</si>
  <si>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</si>
  <si>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</si>
  <si>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</si>
  <si>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</si>
  <si>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</si>
  <si>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</si>
  <si>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</si>
  <si>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</si>
  <si>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</si>
  <si>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</si>
  <si>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</si>
  <si>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</si>
  <si>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</si>
  <si>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</si>
  <si>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</si>
  <si>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</si>
  <si>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</si>
  <si>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</si>
  <si>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</si>
  <si>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</si>
  <si>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</si>
  <si>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</si>
  <si>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</si>
  <si>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</si>
  <si>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</si>
  <si>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</si>
  <si>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</si>
  <si>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</si>
  <si>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</si>
  <si>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</si>
  <si>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</si>
  <si>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</si>
  <si>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</si>
  <si>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</si>
  <si>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</si>
  <si>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</si>
  <si>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</si>
  <si>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</si>
  <si>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</si>
  <si>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</si>
  <si>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</si>
  <si>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</si>
  <si>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</si>
  <si>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</si>
  <si>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</si>
  <si>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</si>
  <si>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</si>
  <si>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</si>
  <si>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</si>
  <si>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</si>
  <si>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</si>
  <si>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</si>
  <si>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</si>
  <si>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</si>
  <si>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</si>
  <si>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</si>
  <si>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</si>
  <si>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</si>
  <si>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</si>
  <si>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</si>
  <si>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</si>
  <si>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</si>
  <si>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</si>
  <si>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</si>
  <si>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</si>
  <si>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</si>
  <si>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</si>
  <si>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</si>
  <si>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</si>
  <si>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</si>
  <si>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</si>
  <si>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</si>
  <si>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</si>
  <si>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</si>
  <si>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</si>
  <si>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</si>
  <si>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</si>
  <si>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</si>
  <si>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</si>
  <si>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</si>
  <si>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</si>
  <si>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</si>
  <si>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</si>
  <si>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</si>
  <si>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</si>
  <si>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</si>
  <si>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</si>
  <si>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</si>
  <si>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</si>
  <si>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</si>
  <si>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</si>
  <si>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</si>
  <si>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</si>
  <si>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</si>
  <si>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</si>
  <si>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</si>
  <si>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</si>
  <si>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</si>
  <si>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</si>
  <si>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</si>
  <si>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</si>
  <si>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</si>
  <si>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</si>
  <si>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</si>
  <si>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</si>
  <si>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</si>
  <si>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</si>
  <si>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</si>
  <si>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</si>
  <si>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</si>
  <si>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</si>
  <si>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</si>
  <si>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</si>
  <si>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</si>
  <si>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</si>
  <si>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</si>
  <si>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</si>
  <si>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</si>
  <si>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</si>
  <si>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</si>
  <si>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</si>
  <si>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</si>
  <si>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</si>
  <si>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</si>
  <si>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</si>
  <si>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</si>
  <si>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</si>
  <si>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</si>
  <si>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</si>
  <si>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</si>
  <si>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</si>
  <si>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</si>
  <si>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</si>
  <si>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</si>
  <si>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</si>
  <si>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</si>
  <si>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</si>
  <si>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</si>
  <si>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</si>
  <si>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</si>
  <si>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</si>
  <si>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</si>
  <si>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</si>
  <si>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</si>
  <si>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</si>
  <si>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</si>
  <si>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</si>
  <si>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</si>
  <si>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</si>
  <si>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</si>
  <si>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</si>
  <si>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</si>
  <si>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</si>
  <si>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</si>
  <si>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</si>
  <si>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</si>
  <si>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</si>
  <si>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</si>
  <si>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</si>
  <si>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</si>
  <si>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</si>
  <si>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</si>
  <si>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</si>
  <si>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</si>
  <si>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</si>
  <si>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</si>
  <si>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</si>
  <si>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</si>
  <si>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</si>
  <si>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</si>
  <si>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</si>
  <si>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</si>
  <si>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</si>
  <si>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</si>
  <si>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</si>
  <si>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</si>
  <si>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</si>
  <si>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</si>
  <si>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</si>
  <si>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</si>
  <si>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</si>
  <si>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</si>
  <si>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</si>
  <si>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</si>
  <si>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</si>
  <si>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</si>
  <si>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</si>
  <si>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</si>
  <si>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</si>
  <si>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</si>
  <si>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</si>
  <si>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</si>
  <si>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</si>
  <si>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</si>
  <si>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</si>
  <si>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</si>
  <si>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</si>
  <si>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</si>
  <si>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</si>
  <si>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</si>
  <si>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</si>
  <si>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</si>
  <si>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</si>
  <si>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</si>
  <si>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</si>
  <si>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</si>
  <si>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</si>
  <si>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</si>
  <si>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</si>
  <si>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</si>
  <si>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</si>
  <si>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</si>
  <si>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</si>
  <si>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</si>
  <si>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</si>
  <si>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</si>
  <si>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</si>
  <si>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</si>
  <si>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</si>
  <si>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</si>
  <si>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</si>
  <si>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</si>
  <si>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</si>
  <si>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</si>
  <si>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</si>
  <si>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</si>
  <si>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</si>
  <si>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</si>
  <si>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</si>
  <si>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</si>
  <si>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</si>
  <si>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</si>
  <si>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</si>
  <si>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</si>
  <si>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</si>
  <si>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</si>
  <si>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</si>
  <si>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</si>
  <si>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</si>
  <si>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</si>
  <si>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</si>
  <si>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</si>
  <si>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</si>
  <si>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</si>
  <si>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</si>
  <si>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</si>
  <si>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</si>
  <si>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</si>
  <si>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</si>
  <si>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</si>
  <si>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</si>
  <si>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</si>
  <si>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</si>
  <si>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</si>
  <si>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</si>
  <si>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</si>
  <si>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</si>
  <si>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</si>
  <si>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</si>
  <si>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</si>
  <si>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</si>
  <si>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</si>
  <si>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</si>
  <si>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</si>
  <si>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</si>
  <si>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</si>
  <si>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</si>
  <si>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</si>
  <si>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</si>
  <si>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</si>
  <si>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</si>
  <si>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</si>
  <si>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</si>
  <si>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</si>
  <si>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</si>
  <si>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</si>
  <si>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</si>
  <si>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</si>
  <si>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</si>
  <si>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</si>
  <si>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</si>
  <si>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</si>
  <si>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</si>
  <si>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</si>
  <si>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</si>
  <si>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</si>
  <si>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</si>
  <si>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</si>
  <si>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</si>
  <si>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</si>
  <si>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</si>
  <si>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</si>
  <si>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</si>
  <si>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</si>
  <si>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</si>
  <si>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</si>
  <si>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</si>
  <si>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</si>
  <si>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</si>
  <si>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</si>
  <si>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</si>
  <si>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</si>
  <si>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</si>
  <si>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</si>
  <si>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</si>
  <si>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</si>
  <si>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</si>
  <si>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</si>
  <si>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</si>
  <si>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</si>
  <si>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</si>
  <si>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</si>
  <si>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</si>
  <si>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</si>
  <si>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</si>
  <si>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</si>
  <si>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</si>
  <si>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</si>
  <si>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</si>
  <si>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</si>
  <si>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</si>
  <si>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</si>
  <si>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</si>
  <si>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</si>
  <si>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</si>
  <si>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</si>
  <si>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</si>
  <si>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</si>
  <si>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</si>
  <si>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</si>
  <si>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</si>
  <si>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</si>
  <si>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</si>
  <si>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</si>
  <si>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</si>
  <si>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</si>
  <si>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</si>
  <si>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</si>
  <si>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</si>
  <si>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</si>
  <si>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</si>
  <si>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</si>
  <si>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</si>
  <si>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</si>
  <si>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</si>
  <si>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</si>
  <si>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</si>
  <si>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</si>
  <si>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</si>
  <si>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</si>
  <si>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</si>
  <si>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</si>
  <si>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</si>
  <si>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</si>
  <si>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</si>
  <si>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</si>
  <si>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</si>
  <si>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</si>
  <si>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</si>
  <si>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</si>
  <si>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</si>
  <si>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</si>
  <si>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</si>
  <si>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</si>
  <si>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</si>
  <si>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</si>
  <si>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</si>
  <si>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</si>
  <si>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</si>
  <si>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</si>
  <si>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</si>
  <si>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</si>
  <si>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</si>
  <si>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</si>
  <si>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</si>
  <si>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</si>
  <si>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</si>
  <si>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</si>
  <si>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</si>
  <si>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</si>
  <si>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</si>
  <si>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</si>
  <si>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</si>
  <si>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</si>
  <si>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</si>
  <si>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</si>
  <si>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</si>
  <si>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</si>
  <si>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</si>
  <si>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</si>
  <si>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</si>
  <si>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</si>
  <si>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</si>
  <si>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</si>
  <si>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</si>
  <si>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</si>
  <si>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</si>
  <si>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</si>
  <si>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</si>
  <si>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</si>
  <si>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</si>
  <si>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</si>
  <si>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</si>
  <si>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</si>
  <si>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</si>
  <si>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</si>
  <si>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</si>
  <si>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</si>
  <si>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</si>
  <si>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</si>
  <si>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</si>
  <si>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</si>
  <si>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</si>
  <si>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</si>
  <si>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</si>
  <si>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</si>
  <si>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</si>
  <si>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</si>
  <si>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</si>
  <si>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</si>
  <si>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</si>
  <si>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</si>
  <si>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</si>
  <si>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</si>
  <si>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</si>
  <si>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</si>
  <si>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</si>
  <si>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</si>
  <si>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</si>
  <si>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</si>
  <si>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</si>
  <si>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</si>
  <si>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</si>
  <si>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</si>
  <si>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</si>
  <si>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</si>
  <si>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</si>
  <si>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</si>
  <si>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</si>
  <si>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</si>
  <si>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</si>
  <si>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</si>
  <si>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</si>
  <si>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</si>
  <si>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</si>
  <si>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</si>
  <si>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</si>
  <si>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</si>
  <si>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</si>
  <si>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</si>
  <si>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</si>
  <si>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</si>
  <si>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</si>
  <si>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</si>
  <si>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</si>
  <si>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</si>
  <si>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</si>
  <si>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</si>
  <si>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</si>
  <si>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</si>
  <si>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</si>
  <si>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</si>
  <si>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</si>
  <si>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</si>
  <si>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</si>
  <si>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</si>
  <si>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</si>
  <si>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</si>
  <si>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</si>
  <si>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</si>
  <si>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</si>
  <si>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</si>
  <si>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</si>
  <si>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</si>
  <si>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</si>
  <si>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</si>
  <si>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</si>
  <si>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</si>
  <si>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</si>
  <si>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</si>
  <si>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</si>
  <si>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</si>
  <si>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</si>
  <si>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</si>
  <si>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</si>
  <si>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</si>
  <si>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</si>
  <si>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</si>
  <si>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</si>
  <si>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</si>
  <si>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</si>
  <si>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</si>
  <si>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</si>
  <si>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</si>
  <si>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</si>
  <si>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</si>
  <si>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</si>
  <si>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</si>
  <si>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</si>
  <si>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</si>
  <si>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</si>
  <si>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</si>
  <si>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</si>
  <si>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</si>
  <si>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</si>
  <si>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</si>
  <si>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</si>
  <si>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</si>
  <si>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</si>
  <si>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</si>
  <si>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</si>
  <si>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</si>
  <si>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</si>
  <si>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</si>
  <si>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</si>
  <si>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</si>
  <si>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</si>
  <si>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</si>
  <si>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</si>
  <si>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</si>
  <si>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</si>
  <si>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</si>
  <si>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</si>
  <si>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</si>
  <si>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</si>
  <si>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</si>
  <si>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</si>
  <si>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</si>
  <si>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</si>
  <si>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</si>
  <si>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</si>
  <si>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</si>
  <si>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</si>
  <si>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</si>
  <si>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</si>
  <si>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</si>
  <si>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</si>
  <si>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</si>
  <si>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</si>
  <si>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</si>
  <si>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</si>
  <si>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</si>
  <si>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</si>
  <si>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</si>
  <si>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</si>
  <si>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</si>
  <si>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</si>
  <si>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</si>
  <si>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</si>
  <si>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</si>
  <si>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</si>
  <si>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</si>
  <si>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</si>
  <si>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</si>
  <si>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</si>
  <si>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</si>
  <si>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</si>
  <si>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</si>
  <si>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</si>
  <si>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</si>
  <si>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</si>
  <si>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</si>
  <si>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</si>
  <si>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</si>
  <si>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</si>
  <si>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</si>
  <si>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</si>
  <si>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</si>
  <si>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</si>
  <si>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</si>
  <si>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</si>
  <si>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</si>
  <si>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</si>
  <si>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</si>
  <si>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</si>
  <si>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</si>
  <si>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</si>
  <si>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</si>
  <si>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</si>
  <si>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</si>
  <si>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</si>
  <si>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</si>
  <si>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</si>
  <si>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</si>
  <si>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</si>
  <si>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</si>
  <si>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</si>
  <si>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</si>
  <si>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</si>
  <si>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</si>
  <si>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</si>
  <si>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</si>
  <si>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</si>
  <si>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</si>
  <si>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</si>
  <si>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</si>
  <si>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</si>
  <si>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</si>
  <si>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</si>
  <si>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</si>
  <si>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</si>
  <si>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</si>
  <si>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</si>
  <si>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</si>
  <si>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</si>
  <si>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</si>
  <si>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</si>
  <si>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</si>
  <si>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</si>
  <si>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</si>
  <si>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</si>
  <si>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</si>
  <si>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</si>
  <si>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</si>
  <si>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</si>
  <si>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</si>
  <si>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</si>
  <si>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</si>
  <si>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</si>
  <si>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</si>
  <si>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</si>
  <si>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</si>
  <si>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</si>
  <si>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</si>
  <si>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</si>
  <si>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</si>
  <si>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</si>
  <si>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</si>
  <si>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</si>
  <si>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</si>
  <si>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</si>
  <si>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</si>
  <si>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</si>
  <si>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</si>
  <si>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</si>
  <si>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</si>
  <si>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</si>
  <si>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</si>
  <si>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</si>
  <si>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</si>
  <si>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</si>
  <si>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</si>
  <si>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</si>
  <si>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</si>
  <si>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</si>
  <si>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</si>
  <si>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</si>
  <si>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</si>
  <si>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</si>
  <si>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</si>
  <si>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</si>
  <si>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</si>
  <si>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</si>
  <si>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</si>
  <si>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</si>
  <si>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</si>
  <si>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</si>
  <si>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</si>
  <si>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</si>
  <si>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</si>
  <si>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</si>
  <si>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</si>
  <si>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</si>
  <si>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</si>
  <si>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</si>
  <si>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</si>
  <si>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</si>
  <si>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</si>
  <si>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</si>
  <si>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</si>
  <si>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</si>
  <si>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</si>
  <si>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</si>
  <si>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</si>
  <si>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</si>
  <si>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</si>
  <si>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</si>
  <si>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</si>
  <si>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</si>
  <si>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</si>
  <si>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</si>
  <si>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</si>
  <si>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</si>
  <si>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</si>
  <si>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</si>
  <si>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</si>
  <si>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</si>
  <si>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</si>
  <si>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</si>
  <si>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</si>
  <si>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</si>
  <si>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</si>
  <si>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</si>
  <si>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</si>
  <si>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</si>
  <si>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</si>
  <si>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</si>
  <si>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</si>
  <si>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</si>
  <si>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</si>
  <si>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</si>
  <si>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</si>
  <si>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</si>
  <si>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</si>
  <si>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</si>
  <si>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</si>
  <si>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</si>
  <si>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</si>
  <si>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</si>
  <si>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</si>
  <si>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</si>
  <si>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</si>
  <si>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</si>
  <si>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</si>
  <si>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</si>
  <si>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</si>
  <si>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</si>
  <si>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</si>
  <si>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</si>
  <si>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</si>
  <si>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</si>
  <si>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</si>
  <si>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</si>
  <si>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</si>
  <si>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</si>
  <si>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</si>
  <si>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</si>
  <si>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</si>
  <si>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</si>
  <si>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</si>
  <si>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</si>
  <si>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</si>
  <si>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</si>
  <si>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</si>
  <si>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</si>
  <si>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</si>
  <si>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</si>
  <si>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</si>
  <si>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</si>
  <si>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</si>
  <si>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</si>
  <si>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</si>
  <si>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</si>
  <si>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</si>
  <si>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</si>
  <si>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</si>
  <si>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</si>
  <si>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</si>
  <si>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</si>
  <si>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</si>
  <si>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</si>
  <si>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</si>
  <si>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</si>
  <si>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</si>
  <si>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</si>
  <si>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</si>
  <si>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</si>
  <si>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</si>
  <si>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</si>
  <si>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</si>
  <si>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</si>
  <si>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</si>
  <si>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</si>
  <si>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</si>
  <si>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</si>
  <si>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</si>
  <si>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</si>
  <si>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</si>
  <si>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</si>
  <si>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</si>
  <si>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</si>
  <si>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</si>
  <si>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</si>
  <si>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</si>
  <si>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</si>
  <si>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</si>
  <si>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</si>
  <si>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</si>
  <si>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</si>
  <si>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</si>
  <si>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</si>
  <si>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</si>
  <si>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</si>
  <si>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</si>
  <si>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</si>
  <si>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</si>
  <si>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</si>
  <si>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</si>
  <si>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</si>
  <si>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</si>
  <si>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</si>
  <si>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</si>
  <si>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</si>
  <si>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</si>
  <si>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</si>
  <si>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</si>
  <si>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</si>
  <si>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</si>
  <si>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</si>
  <si>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</si>
  <si>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</si>
  <si>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</si>
  <si>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</si>
  <si>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</si>
  <si>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</si>
  <si>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</si>
  <si>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</si>
  <si>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</si>
  <si>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</si>
  <si>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</si>
  <si>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</si>
  <si>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</si>
  <si>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</si>
  <si>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</si>
  <si>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</si>
  <si>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</si>
  <si>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</si>
  <si>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</si>
  <si>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</si>
  <si>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</si>
  <si>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</si>
  <si>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</si>
  <si>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</si>
  <si>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</si>
  <si>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</si>
  <si>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</si>
  <si>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</si>
  <si>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</si>
  <si>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</si>
  <si>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</si>
  <si>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</si>
  <si>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</si>
  <si>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</si>
  <si>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</si>
  <si>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</si>
  <si>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</si>
  <si>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</si>
  <si>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</si>
  <si>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</si>
  <si>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</si>
  <si>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</si>
  <si>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</si>
  <si>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</si>
  <si>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</si>
  <si>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</si>
  <si>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</si>
  <si>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</si>
  <si>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</si>
  <si>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</si>
  <si>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</si>
  <si>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</si>
  <si>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</si>
  <si>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</si>
  <si>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</si>
  <si>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</si>
  <si>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</si>
  <si>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</si>
  <si>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</si>
  <si>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</si>
  <si>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</si>
  <si>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</si>
  <si>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</si>
  <si>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</si>
  <si>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</si>
  <si>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</si>
  <si>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</si>
  <si>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</si>
  <si>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</si>
  <si>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</si>
  <si>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</si>
  <si>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</si>
  <si>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</si>
  <si>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</si>
  <si>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</si>
  <si>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</si>
  <si>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</si>
  <si>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</si>
  <si>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</si>
  <si>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</si>
  <si>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</si>
  <si>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</si>
  <si>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</si>
  <si>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</si>
  <si>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</si>
  <si>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</si>
  <si>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</si>
  <si>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</si>
  <si>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</si>
  <si>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</si>
  <si>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</si>
  <si>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</si>
  <si>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</si>
  <si>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</si>
  <si>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</si>
  <si>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</si>
  <si>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</si>
  <si>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</si>
  <si>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</si>
  <si>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</si>
  <si>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</si>
  <si>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</si>
  <si>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</si>
  <si>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</si>
  <si>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</si>
  <si>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</si>
  <si>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</si>
  <si>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</si>
  <si>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</si>
  <si>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</si>
  <si>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</si>
  <si>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</si>
  <si>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</si>
  <si>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</si>
  <si>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</si>
  <si>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</si>
  <si>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</si>
  <si>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</si>
  <si>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</si>
  <si>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</si>
  <si>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</si>
  <si>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</si>
  <si>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</si>
  <si>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</si>
  <si>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</si>
  <si>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</si>
  <si>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</si>
  <si>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</si>
  <si>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</si>
  <si>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</si>
  <si>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</si>
  <si>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</si>
  <si>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</si>
  <si>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</si>
  <si>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</si>
  <si>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</si>
  <si>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</si>
  <si>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</si>
  <si>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</si>
  <si>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</si>
  <si>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</si>
  <si>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</si>
  <si>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</si>
  <si>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</si>
  <si>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</si>
  <si>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</si>
  <si>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</si>
  <si>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</si>
  <si>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</si>
  <si>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</si>
  <si>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</si>
  <si>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</si>
  <si>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</si>
  <si>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</si>
  <si>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</si>
  <si>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</si>
  <si>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</si>
  <si>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</si>
  <si>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</si>
  <si>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</si>
  <si>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</si>
  <si>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</si>
  <si>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</si>
  <si>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</si>
  <si>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</si>
  <si>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</si>
  <si>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</si>
  <si>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</si>
  <si>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</si>
  <si>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</si>
  <si>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</si>
  <si>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</si>
  <si>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</si>
  <si>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</si>
  <si>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</si>
  <si>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</si>
  <si>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</si>
  <si>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</si>
  <si>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</si>
  <si>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</si>
  <si>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</si>
  <si>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</si>
  <si>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</si>
  <si>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</si>
  <si>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</si>
  <si>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</si>
  <si>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</si>
  <si>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</si>
  <si>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</si>
  <si>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</si>
  <si>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</si>
  <si>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</si>
  <si>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</si>
  <si>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</si>
  <si>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</si>
  <si>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</si>
  <si>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</si>
  <si>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</si>
  <si>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</si>
  <si>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</si>
  <si>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</si>
  <si>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</si>
  <si>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</si>
  <si>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</si>
  <si>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</si>
  <si>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</si>
  <si>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</si>
  <si>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</si>
  <si>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</si>
  <si>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</si>
  <si>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</si>
  <si>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</si>
  <si>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</si>
  <si>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</si>
  <si>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</si>
  <si>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</si>
  <si>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</si>
  <si>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</si>
  <si>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</si>
  <si>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</si>
  <si>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</si>
  <si>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</si>
  <si>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</si>
  <si>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</si>
  <si>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</si>
  <si>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</si>
  <si>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</si>
  <si>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</si>
  <si>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</si>
  <si>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</si>
  <si>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</si>
  <si>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</si>
  <si>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</si>
  <si>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</si>
  <si>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</si>
  <si>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</si>
  <si>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</si>
  <si>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</si>
  <si>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</si>
  <si>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</si>
  <si>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</si>
  <si>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</si>
  <si>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</si>
  <si>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</si>
  <si>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</si>
  <si>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</si>
  <si>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</si>
  <si>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</si>
  <si>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</si>
  <si>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</si>
  <si>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</si>
  <si>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</si>
  <si>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</si>
  <si>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</si>
  <si>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</si>
  <si>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</si>
  <si>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</si>
  <si>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</si>
  <si>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</si>
  <si>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</si>
  <si>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</si>
  <si>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</si>
  <si>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</si>
  <si>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</si>
  <si>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</si>
  <si>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</si>
  <si>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</si>
  <si>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</si>
  <si>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</si>
  <si>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</si>
  <si>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</si>
  <si>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</si>
  <si>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</si>
  <si>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</si>
  <si>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</si>
  <si>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</si>
  <si>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</si>
  <si>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</si>
  <si>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</si>
  <si>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</si>
  <si>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</si>
  <si>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</si>
  <si>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</si>
  <si>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</si>
  <si>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</si>
  <si>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</si>
  <si>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</si>
  <si>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</si>
  <si>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</si>
  <si>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</si>
  <si>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</si>
  <si>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</si>
  <si>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</si>
  <si>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</si>
  <si>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</si>
  <si>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</si>
  <si>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</si>
  <si>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</si>
  <si>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</si>
  <si>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</si>
  <si>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</si>
  <si>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</si>
  <si>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</si>
  <si>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</si>
  <si>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</si>
  <si>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</si>
  <si>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</si>
  <si>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</si>
  <si>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</si>
  <si>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</si>
  <si>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</si>
  <si>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</si>
  <si>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</si>
  <si>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</si>
  <si>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</si>
  <si>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</si>
  <si>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</si>
  <si>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</si>
  <si>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</si>
  <si>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</si>
  <si>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</si>
  <si>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</si>
  <si>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</si>
  <si>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</si>
  <si>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</si>
  <si>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</si>
  <si>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</si>
  <si>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</si>
  <si>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</si>
  <si>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</si>
  <si>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</si>
  <si>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</si>
  <si>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</si>
  <si>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</si>
  <si>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</si>
  <si>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</si>
  <si>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</si>
  <si>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</si>
  <si>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</si>
  <si>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</si>
  <si>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</si>
  <si>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</si>
  <si>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</si>
  <si>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</si>
  <si>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</si>
  <si>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</si>
  <si>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</si>
  <si>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</si>
  <si>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</si>
  <si>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</si>
  <si>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</si>
  <si>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</si>
  <si>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</si>
  <si>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</si>
  <si>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</si>
  <si>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</si>
  <si>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</si>
  <si>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</si>
  <si>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</si>
  <si>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</si>
  <si>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</si>
  <si>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</si>
  <si>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</si>
  <si>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</si>
  <si>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</si>
  <si>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</si>
  <si>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</si>
  <si>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</si>
  <si>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</si>
  <si>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</si>
  <si>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</si>
  <si>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</si>
  <si>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</si>
  <si>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</si>
  <si>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</si>
  <si>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</si>
  <si>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</si>
  <si>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</si>
  <si>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</si>
  <si>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</si>
  <si>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</si>
  <si>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</si>
  <si>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</si>
  <si>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</si>
  <si>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</si>
  <si>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</si>
  <si>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</si>
  <si>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</si>
  <si>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</si>
  <si>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</si>
  <si>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</si>
  <si>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</si>
  <si>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</si>
  <si>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</si>
  <si>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</si>
  <si>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</si>
  <si>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</si>
  <si>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</si>
  <si>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</si>
  <si>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</si>
  <si>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</si>
  <si>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</si>
  <si>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</si>
  <si>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</si>
  <si>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</si>
  <si>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</si>
  <si>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</si>
  <si>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</si>
  <si>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</si>
  <si>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</si>
  <si>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</si>
  <si>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</si>
  <si>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</si>
  <si>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</si>
  <si>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</si>
  <si>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</si>
  <si>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</si>
  <si>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</si>
  <si>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</si>
  <si>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</si>
  <si>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</si>
  <si>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</si>
  <si>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</si>
  <si>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</si>
  <si>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</si>
  <si>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</si>
  <si>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</si>
  <si>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</si>
  <si>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</si>
  <si>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</si>
  <si>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</si>
  <si>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</si>
  <si>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</si>
  <si>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</si>
  <si>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</si>
  <si>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</si>
  <si>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</si>
  <si>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</si>
  <si>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</si>
  <si>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</si>
  <si>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</si>
  <si>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</si>
  <si>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</si>
  <si>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</si>
  <si>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</si>
  <si>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</si>
  <si>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</si>
  <si>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</si>
  <si>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</si>
  <si>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</si>
  <si>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</si>
  <si>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</si>
  <si>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</si>
  <si>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</si>
  <si>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</si>
  <si>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</si>
  <si>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</si>
  <si>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</si>
  <si>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</si>
  <si>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</si>
  <si>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</si>
  <si>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</si>
  <si>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</si>
  <si>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</si>
  <si>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</si>
  <si>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</si>
  <si>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</si>
  <si>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</si>
  <si>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</si>
  <si>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</si>
  <si>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</si>
  <si>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</si>
  <si>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</si>
  <si>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</si>
  <si>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</si>
  <si>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</si>
  <si>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</si>
  <si>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</si>
  <si>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</si>
  <si>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</si>
  <si>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</si>
  <si>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</si>
  <si>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</si>
  <si>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</si>
  <si>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</si>
  <si>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</si>
  <si>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</si>
  <si>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</si>
  <si>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</si>
  <si>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</si>
  <si>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</si>
  <si>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</si>
  <si>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</si>
  <si>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</si>
  <si>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</si>
  <si>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</si>
  <si>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</si>
  <si>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</si>
  <si>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</si>
  <si>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</si>
  <si>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</si>
  <si>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</si>
  <si>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</si>
  <si>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</si>
  <si>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</si>
  <si>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</si>
  <si>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</si>
  <si>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</si>
  <si>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</si>
  <si>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</si>
  <si>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</si>
  <si>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</si>
  <si>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</si>
  <si>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</si>
  <si>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</si>
  <si>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</si>
  <si>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</si>
  <si>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</si>
  <si>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</si>
  <si>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</si>
  <si>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</si>
  <si>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</si>
  <si>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</si>
  <si>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</si>
  <si>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</si>
  <si>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</si>
  <si>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</si>
  <si>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</si>
  <si>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</si>
  <si>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</si>
  <si>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</si>
  <si>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</si>
  <si>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</si>
  <si>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</si>
  <si>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</si>
  <si>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</si>
  <si>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</si>
  <si>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</si>
  <si>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</si>
  <si>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</si>
  <si>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</si>
  <si>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</si>
  <si>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</si>
  <si>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</si>
  <si>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</si>
  <si>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</si>
  <si>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</si>
  <si>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</si>
  <si>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</si>
  <si>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</si>
  <si>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</si>
  <si>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</si>
  <si>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</si>
  <si>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</si>
  <si>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</si>
  <si>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</si>
  <si>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</si>
  <si>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</si>
  <si>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</si>
  <si>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</si>
  <si>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</si>
  <si>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</si>
  <si>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</si>
  <si>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</si>
  <si>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</si>
  <si>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</si>
  <si>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</si>
  <si>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</si>
  <si>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</si>
  <si>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</si>
  <si>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</si>
  <si>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</si>
  <si>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</si>
  <si>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</si>
  <si>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</si>
  <si>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</si>
  <si>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</si>
  <si>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</si>
  <si>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</si>
  <si>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</si>
  <si>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</si>
  <si>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</si>
  <si>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</si>
  <si>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</si>
  <si>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</si>
  <si>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</si>
  <si>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</si>
  <si>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</si>
  <si>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</si>
  <si>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</si>
  <si>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</si>
  <si>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</si>
  <si>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</si>
  <si>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</si>
  <si>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</si>
  <si>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</si>
  <si>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</si>
  <si>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</si>
  <si>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</si>
  <si>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</si>
  <si>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</si>
  <si>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</si>
  <si>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</si>
  <si>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</si>
  <si>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</si>
  <si>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</si>
  <si>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</si>
  <si>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</si>
  <si>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</si>
  <si>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</si>
  <si>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</si>
  <si>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</si>
  <si>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</si>
  <si>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</si>
  <si>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</si>
  <si>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</si>
  <si>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</si>
  <si>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</si>
  <si>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</si>
  <si>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</si>
  <si>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</si>
  <si>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</si>
  <si>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</si>
  <si>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</si>
  <si>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</si>
  <si>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</si>
  <si>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</si>
  <si>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</si>
  <si>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</si>
  <si>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</si>
  <si>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</si>
  <si>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</si>
  <si>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</si>
  <si>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</si>
  <si>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</si>
  <si>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</si>
  <si>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</si>
  <si>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</si>
  <si>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</si>
  <si>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</si>
  <si>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</si>
  <si>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</si>
  <si>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</si>
  <si>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</si>
  <si>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</si>
  <si>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</si>
  <si>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</si>
  <si>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</si>
  <si>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</si>
  <si>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</si>
  <si>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</si>
  <si>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</si>
  <si>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</si>
  <si>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</si>
  <si>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</si>
  <si>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</si>
  <si>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</si>
  <si>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</si>
  <si>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</si>
  <si>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</si>
  <si>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</si>
  <si>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</si>
  <si>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</si>
  <si>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</si>
  <si>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</si>
  <si>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</si>
  <si>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</si>
  <si>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</si>
  <si>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</si>
  <si>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</si>
  <si>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</si>
  <si>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</si>
  <si>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</si>
  <si>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</si>
  <si>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</si>
  <si>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</si>
  <si>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</si>
  <si>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</si>
  <si>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</si>
  <si>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</si>
  <si>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</si>
  <si>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</si>
  <si>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</si>
  <si>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</si>
  <si>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</si>
  <si>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</si>
  <si>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</si>
  <si>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</si>
  <si>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</si>
  <si>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</si>
  <si>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</si>
  <si>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</si>
  <si>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</si>
  <si>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</si>
  <si>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</si>
  <si>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</si>
  <si>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</si>
  <si>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</si>
  <si>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</si>
  <si>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</si>
  <si>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</si>
  <si>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</si>
  <si>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</si>
  <si>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</si>
  <si>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</si>
  <si>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</si>
  <si>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</si>
  <si>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</si>
  <si>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</si>
  <si>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</si>
  <si>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</si>
  <si>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</si>
  <si>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</si>
  <si>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</si>
  <si>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</si>
  <si>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</si>
  <si>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</si>
  <si>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</si>
  <si>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</si>
  <si>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</si>
  <si>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</si>
  <si>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</si>
  <si>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</si>
  <si>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</si>
  <si>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</si>
  <si>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</si>
  <si>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</si>
  <si>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</si>
  <si>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</si>
  <si>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</si>
  <si>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</si>
  <si>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</si>
  <si>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</si>
  <si>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</si>
  <si>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</si>
  <si>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</si>
  <si>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</si>
  <si>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</si>
  <si>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</si>
  <si>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</si>
  <si>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</si>
  <si>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</si>
  <si>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</si>
  <si>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</si>
  <si>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</si>
  <si>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</si>
  <si>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</si>
  <si>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</si>
  <si>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</si>
  <si>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</si>
  <si>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</si>
  <si>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</si>
  <si>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</si>
  <si>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</si>
  <si>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</si>
  <si>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</si>
  <si>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</si>
  <si>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</si>
  <si>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</si>
  <si>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</si>
  <si>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</si>
  <si>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</si>
  <si>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</si>
  <si>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</si>
  <si>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</si>
  <si>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</si>
  <si>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</si>
  <si>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</si>
  <si>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</si>
  <si>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</si>
  <si>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</si>
  <si>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</si>
  <si>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</si>
  <si>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</si>
  <si>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</si>
  <si>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</si>
  <si>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</si>
  <si>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</si>
  <si>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</si>
  <si>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</si>
  <si>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</si>
  <si>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</si>
  <si>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</si>
  <si>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</si>
  <si>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</si>
  <si>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</si>
  <si>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</si>
  <si>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</si>
  <si>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</si>
  <si>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</si>
  <si>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</si>
  <si>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</si>
  <si>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</si>
  <si>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</si>
  <si>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</si>
  <si>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</si>
  <si>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</si>
  <si>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</si>
  <si>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</si>
  <si>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</si>
  <si>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</si>
  <si>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</si>
  <si>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</si>
  <si>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</si>
  <si>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</si>
  <si>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</si>
  <si>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</si>
  <si>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</si>
  <si>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</si>
  <si>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</si>
  <si>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</si>
  <si>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</si>
  <si>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</si>
  <si>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</si>
  <si>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</si>
  <si>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</si>
  <si>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</si>
  <si>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</si>
  <si>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</si>
  <si>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</si>
  <si>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</si>
  <si>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</si>
  <si>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</si>
  <si>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</si>
  <si>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</si>
  <si>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</si>
  <si>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</si>
  <si>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</si>
  <si>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</si>
  <si>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</si>
  <si>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</si>
  <si>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</si>
  <si>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</si>
  <si>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</si>
  <si>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</si>
  <si>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</si>
  <si>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</si>
  <si>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</si>
  <si>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</si>
  <si>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</si>
  <si>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</si>
  <si>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</si>
  <si>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</si>
  <si>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</si>
  <si>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</si>
  <si>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</si>
  <si>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</si>
  <si>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</si>
  <si>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</si>
  <si>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</si>
  <si>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</si>
  <si>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</si>
  <si>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</si>
  <si>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</si>
  <si>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</si>
  <si>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</si>
  <si>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</si>
  <si>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</si>
  <si>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</si>
  <si>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</si>
  <si>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</si>
  <si>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</si>
  <si>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</si>
  <si>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</si>
  <si>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</si>
  <si>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</si>
  <si>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</si>
  <si>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</si>
  <si>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</si>
  <si>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</si>
  <si>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</si>
  <si>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</si>
  <si>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</si>
  <si>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</si>
  <si>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</si>
  <si>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</si>
  <si>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</si>
  <si>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</si>
  <si>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</si>
  <si>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</si>
  <si>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</si>
  <si>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</si>
  <si>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</si>
  <si>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</si>
  <si>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</si>
  <si>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</si>
  <si>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</si>
  <si>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</si>
  <si>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</si>
  <si>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</si>
  <si>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</si>
  <si>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</si>
  <si>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</si>
  <si>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</si>
  <si>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</si>
  <si>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</si>
  <si>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</si>
  <si>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</si>
  <si>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</si>
  <si>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</si>
  <si>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</si>
  <si>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</si>
  <si>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</si>
  <si>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</si>
  <si>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</si>
  <si>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</si>
  <si>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</si>
  <si>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</si>
  <si>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</si>
  <si>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</si>
  <si>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</si>
  <si>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</si>
  <si>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</si>
  <si>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</si>
  <si>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</si>
  <si>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</si>
  <si>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</si>
  <si>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</si>
  <si>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</si>
  <si>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</si>
  <si>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</si>
  <si>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</si>
  <si>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</si>
  <si>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</si>
  <si>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</si>
  <si>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</si>
  <si>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</si>
  <si>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</si>
  <si>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</si>
  <si>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</si>
  <si>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</si>
  <si>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</si>
  <si>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</si>
  <si>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</si>
  <si>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</si>
  <si>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</si>
  <si>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</si>
  <si>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</si>
  <si>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</si>
  <si>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</si>
  <si>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</si>
  <si>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</si>
  <si>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</si>
  <si>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</si>
  <si>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</si>
  <si>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</si>
  <si>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</si>
  <si>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</si>
  <si>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</si>
  <si>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</si>
  <si>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</si>
  <si>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</si>
  <si>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</si>
  <si>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</si>
  <si>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</si>
  <si>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</si>
  <si>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</si>
  <si>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</si>
  <si>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</si>
  <si>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</si>
  <si>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</si>
  <si>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</si>
  <si>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</si>
  <si>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</si>
  <si>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</si>
  <si>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</si>
  <si>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</si>
  <si>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</si>
  <si>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</si>
  <si>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</si>
  <si>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</si>
  <si>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</si>
  <si>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</si>
  <si>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</si>
  <si>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</si>
  <si>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</si>
  <si>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</si>
  <si>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</si>
  <si>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</si>
  <si>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</si>
  <si>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</si>
  <si>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</si>
  <si>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</si>
  <si>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</si>
  <si>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</si>
  <si>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</si>
  <si>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</si>
  <si>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</si>
  <si>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</si>
  <si>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</si>
  <si>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</si>
  <si>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</si>
  <si>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</si>
  <si>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</si>
  <si>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</si>
  <si>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</si>
  <si>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</si>
  <si>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</si>
  <si>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</si>
  <si>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</si>
  <si>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</si>
  <si>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</si>
  <si>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</si>
  <si>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</si>
  <si>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</si>
  <si>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</si>
  <si>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</si>
  <si>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</si>
  <si>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</si>
  <si>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</si>
  <si>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</si>
  <si>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</si>
  <si>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</si>
  <si>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</si>
  <si>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</si>
  <si>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</si>
  <si>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</si>
  <si>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</si>
  <si>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</si>
  <si>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</si>
  <si>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</si>
  <si>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</si>
  <si>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</si>
  <si>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</si>
  <si>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</si>
  <si>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</si>
  <si>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</si>
  <si>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</si>
  <si>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</si>
  <si>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</si>
  <si>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</si>
  <si>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</si>
  <si>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</si>
  <si>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</si>
  <si>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</si>
  <si>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</si>
  <si>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</si>
  <si>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</si>
  <si>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</si>
  <si>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</si>
  <si>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</si>
  <si>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</si>
  <si>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</si>
  <si>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</si>
  <si>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</si>
  <si>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</si>
  <si>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</si>
  <si>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</si>
  <si>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</si>
  <si>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</si>
  <si>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</si>
  <si>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</si>
  <si>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</si>
  <si>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</si>
  <si>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</si>
  <si>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</si>
  <si>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</si>
  <si>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</si>
  <si>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</si>
  <si>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</si>
  <si>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</si>
  <si>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</si>
  <si>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</si>
  <si>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</si>
  <si>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</si>
  <si>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</si>
  <si>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</si>
  <si>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</si>
  <si>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</si>
  <si>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</si>
  <si>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</si>
  <si>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</si>
  <si>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</si>
  <si>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</si>
  <si>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</si>
  <si>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</si>
  <si>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</si>
  <si>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</si>
  <si>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</si>
  <si>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</si>
  <si>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</si>
  <si>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</si>
  <si>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</si>
  <si>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</si>
  <si>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</si>
  <si>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</si>
  <si>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</si>
  <si>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</si>
  <si>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</si>
  <si>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</si>
  <si>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</si>
  <si>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</si>
  <si>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</si>
  <si>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</si>
  <si>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</si>
  <si>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</si>
  <si>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</si>
  <si>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</si>
  <si>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</si>
  <si>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</si>
  <si>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</si>
  <si>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</si>
  <si>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</si>
  <si>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</si>
  <si>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</si>
  <si>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</si>
  <si>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</si>
  <si>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</si>
  <si>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</si>
  <si>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</si>
  <si>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</si>
  <si>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</si>
  <si>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</si>
  <si>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</si>
  <si>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</si>
  <si>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</si>
  <si>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</si>
  <si>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</si>
  <si>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</si>
  <si>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</si>
  <si>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</si>
  <si>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</si>
  <si>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</si>
  <si>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</si>
  <si>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</si>
  <si>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</si>
  <si>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</si>
  <si>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</si>
  <si>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</si>
  <si>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</si>
  <si>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</si>
  <si>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</si>
  <si>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</si>
  <si>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</si>
  <si>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</si>
  <si>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</si>
  <si>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</si>
  <si>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</si>
  <si>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</si>
  <si>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</si>
  <si>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</si>
  <si>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</si>
  <si>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</si>
  <si>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</si>
  <si>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</si>
  <si>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</si>
  <si>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</si>
  <si>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</si>
  <si>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</si>
  <si>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</si>
  <si>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</si>
  <si>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</si>
  <si>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</si>
  <si>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</si>
  <si>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</si>
  <si>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</si>
  <si>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</si>
  <si>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</si>
  <si>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</si>
  <si>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</si>
  <si>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</si>
  <si>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</si>
  <si>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</si>
  <si>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</si>
  <si>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</si>
  <si>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</si>
  <si>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</si>
  <si>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</si>
  <si>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</si>
  <si>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</si>
  <si>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</si>
  <si>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</si>
  <si>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</si>
  <si>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</si>
  <si>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</si>
  <si>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</si>
  <si>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</si>
  <si>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</si>
  <si>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</si>
  <si>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</si>
  <si>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</si>
  <si>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</si>
  <si>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</si>
  <si>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</si>
  <si>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</si>
  <si>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</si>
  <si>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</si>
  <si>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</si>
  <si>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</si>
  <si>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</si>
  <si>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</si>
  <si>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</si>
  <si>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</si>
  <si>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</si>
  <si>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</si>
  <si>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</si>
  <si>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</si>
  <si>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</si>
  <si>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</si>
  <si>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</si>
  <si>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</si>
  <si>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</si>
  <si>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</si>
  <si>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</si>
  <si>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</si>
  <si>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</si>
  <si>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</si>
  <si>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</si>
  <si>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</si>
  <si>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</si>
  <si>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</si>
  <si>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</si>
  <si>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</si>
  <si>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</si>
  <si>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</si>
  <si>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</si>
  <si>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</si>
  <si>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</si>
  <si>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</si>
  <si>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</si>
  <si>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</si>
  <si>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</si>
  <si>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</si>
  <si>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</si>
  <si>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</si>
  <si>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</si>
  <si>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</si>
  <si>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</si>
  <si>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</si>
  <si>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</si>
  <si>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</si>
  <si>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</si>
  <si>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</si>
  <si>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</si>
  <si>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</si>
  <si>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</si>
  <si>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</si>
  <si>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</si>
  <si>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</si>
  <si>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</si>
  <si>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</si>
  <si>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</si>
  <si>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</si>
  <si>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</si>
  <si>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</si>
  <si>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</si>
  <si>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</si>
  <si>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</si>
  <si>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</si>
  <si>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</si>
  <si>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</si>
  <si>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</si>
  <si>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</si>
  <si>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</si>
  <si>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</si>
  <si>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</si>
  <si>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</si>
  <si>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</si>
  <si>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</si>
  <si>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</si>
  <si>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</si>
  <si>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</si>
  <si>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</si>
  <si>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</si>
  <si>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</si>
  <si>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</si>
  <si>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</si>
  <si>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</si>
  <si>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</si>
  <si>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</si>
  <si>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</si>
  <si>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</si>
  <si>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</si>
  <si>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</si>
  <si>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</si>
  <si>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</si>
  <si>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</si>
  <si>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</si>
  <si>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</si>
  <si>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</si>
  <si>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</si>
  <si>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</si>
  <si>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</si>
  <si>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</si>
  <si>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</si>
  <si>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</si>
  <si>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</si>
  <si>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</si>
  <si>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</si>
  <si>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</si>
  <si>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</si>
  <si>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</si>
  <si>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</si>
  <si>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</si>
  <si>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</si>
  <si>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</si>
  <si>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</si>
  <si>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</si>
  <si>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</si>
  <si>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</si>
  <si>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</si>
  <si>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</si>
  <si>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</si>
  <si>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</si>
  <si>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</si>
  <si>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</si>
  <si>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</si>
  <si>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</si>
  <si>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</si>
  <si>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</si>
  <si>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</si>
  <si>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</si>
  <si>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</si>
  <si>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</si>
  <si>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</si>
  <si>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</si>
  <si>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</si>
  <si>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</si>
  <si>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</si>
  <si>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</si>
  <si>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</si>
  <si>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</si>
  <si>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</si>
  <si>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</si>
  <si>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</si>
  <si>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</si>
  <si>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</si>
  <si>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</si>
  <si>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</si>
  <si>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</si>
  <si>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</si>
  <si>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</si>
  <si>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</si>
  <si>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</si>
  <si>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</si>
  <si>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</si>
  <si>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</si>
  <si>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</si>
  <si>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</si>
  <si>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</si>
  <si>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</si>
  <si>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</si>
  <si>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</si>
  <si>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</si>
  <si>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</si>
  <si>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</si>
  <si>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</si>
  <si>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</si>
  <si>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</si>
  <si>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</si>
  <si>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</si>
  <si>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</si>
  <si>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</si>
  <si>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</si>
  <si>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</si>
  <si>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</si>
  <si>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</si>
  <si>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</si>
  <si>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</si>
  <si>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</si>
  <si>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</si>
  <si>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</si>
  <si>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</si>
  <si>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</si>
  <si>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</si>
  <si>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</si>
  <si>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</si>
  <si>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</si>
  <si>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</si>
  <si>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</si>
  <si>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</si>
  <si>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</si>
  <si>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</si>
  <si>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</si>
  <si>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</si>
  <si>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</si>
  <si>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</si>
  <si>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</si>
  <si>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</si>
  <si>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</si>
  <si>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</si>
  <si>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</si>
  <si>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</si>
  <si>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</si>
  <si>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</si>
  <si>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</si>
  <si>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</si>
  <si>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</si>
  <si>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</si>
  <si>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</si>
  <si>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</si>
  <si>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</si>
  <si>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</si>
  <si>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</si>
  <si>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</si>
  <si>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</si>
  <si>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</si>
  <si>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</si>
  <si>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</si>
  <si>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</si>
  <si>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</si>
  <si>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</si>
  <si>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</si>
  <si>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</si>
  <si>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</si>
  <si>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</si>
  <si>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</si>
  <si>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</si>
  <si>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</si>
  <si>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</si>
  <si>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</si>
  <si>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</si>
  <si>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</si>
  <si>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</si>
  <si>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</si>
  <si>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</si>
  <si>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</si>
  <si>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</si>
  <si>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</si>
  <si>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</si>
  <si>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</si>
  <si>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</si>
  <si>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</si>
  <si>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</si>
  <si>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</si>
  <si>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</si>
  <si>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</si>
  <si>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</si>
  <si>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</si>
  <si>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</si>
  <si>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</si>
  <si>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</si>
  <si>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</si>
  <si>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</si>
  <si>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</si>
  <si>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</si>
  <si>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</si>
  <si>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</si>
  <si>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</si>
  <si>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</si>
  <si>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</si>
  <si>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</si>
  <si>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</si>
  <si>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</si>
  <si>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</si>
  <si>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</si>
  <si>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</si>
  <si>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</si>
  <si>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</si>
  <si>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</si>
  <si>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</si>
  <si>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</si>
  <si>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</si>
  <si>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</si>
  <si>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</si>
  <si>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</si>
  <si>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</si>
  <si>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</si>
  <si>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</si>
  <si>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</si>
  <si>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</si>
  <si>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</si>
  <si>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</si>
  <si>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</si>
  <si>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</si>
  <si>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</si>
  <si>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</si>
  <si>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</si>
  <si>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</si>
  <si>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</si>
  <si>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</si>
  <si>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</si>
  <si>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</si>
  <si>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</si>
  <si>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</si>
  <si>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</si>
  <si>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</si>
  <si>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</si>
  <si>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</si>
  <si>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</si>
  <si>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</si>
  <si>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</si>
  <si>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</si>
  <si>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</si>
  <si>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</si>
  <si>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</si>
  <si>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</si>
  <si>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</si>
  <si>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</si>
  <si>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</si>
  <si>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</si>
  <si>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</si>
  <si>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</si>
  <si>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</si>
  <si>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</si>
  <si>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</si>
  <si>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</si>
  <si>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</si>
  <si>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</si>
  <si>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</si>
  <si>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</si>
  <si>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</si>
  <si>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</si>
  <si>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</si>
  <si>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</si>
  <si>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</si>
  <si>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</si>
  <si>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</si>
  <si>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</si>
  <si>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</si>
  <si>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</si>
  <si>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</si>
  <si>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</si>
  <si>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</si>
  <si>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</si>
  <si>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</si>
  <si>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</si>
  <si>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</si>
  <si>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</si>
  <si>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</si>
  <si>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</si>
  <si>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</si>
  <si>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</si>
  <si>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</si>
  <si>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</si>
  <si>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</si>
  <si>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</si>
  <si>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</si>
  <si>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</si>
  <si>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</si>
  <si>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</si>
  <si>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</si>
  <si>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</si>
  <si>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</si>
  <si>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</si>
  <si>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</si>
  <si>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</si>
  <si>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</si>
  <si>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</si>
  <si>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</si>
  <si>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</si>
  <si>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</si>
  <si>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</si>
  <si>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</si>
  <si>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</si>
  <si>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</si>
  <si>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</si>
  <si>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</si>
  <si>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</si>
  <si>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</si>
  <si>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</si>
  <si>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</si>
  <si>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</si>
  <si>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</si>
  <si>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</si>
  <si>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</si>
  <si>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</si>
  <si>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</si>
  <si>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</si>
  <si>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</si>
  <si>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</si>
  <si>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</si>
  <si>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</si>
  <si>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</si>
  <si>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</si>
  <si>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</si>
  <si>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</si>
  <si>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</si>
  <si>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</si>
  <si>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</si>
  <si>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</si>
  <si>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</si>
  <si>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</si>
  <si>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</si>
  <si>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</si>
  <si>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</si>
  <si>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</si>
  <si>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</si>
  <si>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</si>
  <si>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</si>
  <si>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</si>
  <si>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</si>
  <si>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</si>
  <si>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</si>
  <si>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</si>
  <si>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</si>
  <si>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</si>
  <si>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</si>
  <si>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</si>
  <si>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</si>
  <si>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</si>
  <si>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</si>
  <si>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</si>
  <si>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</si>
  <si>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</si>
  <si>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</si>
  <si>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</si>
  <si>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</si>
  <si>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</si>
  <si>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</si>
  <si>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</si>
  <si>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</si>
  <si>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</si>
  <si>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</si>
  <si>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</si>
  <si>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</si>
  <si>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</si>
  <si>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</si>
  <si>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</si>
  <si>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</si>
  <si>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</si>
  <si>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</si>
  <si>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</si>
  <si>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</si>
  <si>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</si>
  <si>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</si>
  <si>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</si>
  <si>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</si>
  <si>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</si>
  <si>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</si>
  <si>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</si>
  <si>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</si>
  <si>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</si>
  <si>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</si>
  <si>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</si>
  <si>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</si>
  <si>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</si>
  <si>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</si>
  <si>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</si>
  <si>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</si>
  <si>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</si>
  <si>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</si>
  <si>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</si>
  <si>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</si>
  <si>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</si>
  <si>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</si>
  <si>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</si>
  <si>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</si>
  <si>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</si>
  <si>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</si>
  <si>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</si>
  <si>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</si>
  <si>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</si>
  <si>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</si>
  <si>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</si>
  <si>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</si>
  <si>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</si>
  <si>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</si>
  <si>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</si>
  <si>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</si>
  <si>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</si>
  <si>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</si>
  <si>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</si>
  <si>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</si>
  <si>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</si>
  <si>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</si>
  <si>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</si>
  <si>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</si>
  <si>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</si>
  <si>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</si>
  <si>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</si>
  <si>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</si>
  <si>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</si>
  <si>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</si>
  <si>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</si>
  <si>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</si>
  <si>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</si>
  <si>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</si>
  <si>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</si>
  <si>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</si>
  <si>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</si>
  <si>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</si>
  <si>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</si>
  <si>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</si>
  <si>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</si>
  <si>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</si>
  <si>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</si>
  <si>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</si>
  <si>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</si>
  <si>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</si>
  <si>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</si>
  <si>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</si>
  <si>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</si>
  <si>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</si>
  <si>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</si>
  <si>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</si>
  <si>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</si>
  <si>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</si>
  <si>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</si>
  <si>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</si>
  <si>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</si>
  <si>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</si>
  <si>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</si>
  <si>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</si>
  <si>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</si>
  <si>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</si>
  <si>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</si>
  <si>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</si>
  <si>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</si>
  <si>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</si>
  <si>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</si>
  <si>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</si>
  <si>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</si>
  <si>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</si>
  <si>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</si>
  <si>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</si>
  <si>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</si>
  <si>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</si>
  <si>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</si>
  <si>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</si>
  <si>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</si>
  <si>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</si>
  <si>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</si>
  <si>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</si>
  <si>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</si>
  <si>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</si>
  <si>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</si>
  <si>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</si>
  <si>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</si>
  <si>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</si>
  <si>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</si>
  <si>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</si>
  <si>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</si>
  <si>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</si>
  <si>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</si>
  <si>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</si>
  <si>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</si>
  <si>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</si>
  <si>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</si>
  <si>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</si>
  <si>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</si>
  <si>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</si>
  <si>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</si>
  <si>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</si>
  <si>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</si>
  <si>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</si>
  <si>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</si>
  <si>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</si>
  <si>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</si>
  <si>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</si>
  <si>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</si>
  <si>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</si>
  <si>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</si>
  <si>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</si>
  <si>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</si>
  <si>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</si>
  <si>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</si>
  <si>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</si>
  <si>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</si>
  <si>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</si>
  <si>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</si>
  <si>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</si>
  <si>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</si>
  <si>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</si>
  <si>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</si>
  <si>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</si>
  <si>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</si>
  <si>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</si>
  <si>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</si>
  <si>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</si>
  <si>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</si>
  <si>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</si>
  <si>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</si>
  <si>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</si>
  <si>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</si>
  <si>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</si>
  <si>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</si>
  <si>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</si>
  <si>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</si>
  <si>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</si>
  <si>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</si>
  <si>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</si>
  <si>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</si>
  <si>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</si>
  <si>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</si>
  <si>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</si>
  <si>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</si>
  <si>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</si>
  <si>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</si>
  <si>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</si>
  <si>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</si>
  <si>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</si>
  <si>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</si>
  <si>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</si>
  <si>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</si>
  <si>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</si>
  <si>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</si>
  <si>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</si>
  <si>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</si>
  <si>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</si>
  <si>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</si>
  <si>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</si>
  <si>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</si>
  <si>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</si>
  <si>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</si>
  <si>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</si>
  <si>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</si>
  <si>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</si>
  <si>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</si>
  <si>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</si>
  <si>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</si>
  <si>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</si>
  <si>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</si>
  <si>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</si>
  <si>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</si>
  <si>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</si>
  <si>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</si>
  <si>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</si>
  <si>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</si>
  <si>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</si>
  <si>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</si>
  <si>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</si>
  <si>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</si>
  <si>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</si>
  <si>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</si>
  <si>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</si>
  <si>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</si>
  <si>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</si>
  <si>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</si>
  <si>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</si>
  <si>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</si>
  <si>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</si>
  <si>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</si>
  <si>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</si>
  <si>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</si>
  <si>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</si>
  <si>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</si>
  <si>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</si>
  <si>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</si>
  <si>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</si>
  <si>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</si>
  <si>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</si>
  <si>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</si>
  <si>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</si>
  <si>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</si>
  <si>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</si>
  <si>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</si>
  <si>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</si>
  <si>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</si>
  <si>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</si>
  <si>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</si>
  <si>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</si>
  <si>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</si>
  <si>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</si>
  <si>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</si>
  <si>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</si>
  <si>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</si>
  <si>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</si>
  <si>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</si>
  <si>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</si>
  <si>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</si>
  <si>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</si>
  <si>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</si>
  <si>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</si>
  <si>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</si>
  <si>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</si>
  <si>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</si>
  <si>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</si>
  <si>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</si>
  <si>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</si>
  <si>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</si>
  <si>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</si>
  <si>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</si>
  <si>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</si>
  <si>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</si>
  <si>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</si>
  <si>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</si>
  <si>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</si>
  <si>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</si>
  <si>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</si>
  <si>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</si>
  <si>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</si>
  <si>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</si>
  <si>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</si>
  <si>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</si>
  <si>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</si>
  <si>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</si>
  <si>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</si>
  <si>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</si>
  <si>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</si>
  <si>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</si>
  <si>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</si>
  <si>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</si>
  <si>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</si>
  <si>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</si>
  <si>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</si>
  <si>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</si>
  <si>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</si>
  <si>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</si>
  <si>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</si>
  <si>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</si>
  <si>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</si>
  <si>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</si>
  <si>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</si>
  <si>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</si>
  <si>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</si>
  <si>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</si>
  <si>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</si>
  <si>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</si>
  <si>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</si>
  <si>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</si>
  <si>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</si>
  <si>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</si>
  <si>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</si>
  <si>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</si>
  <si>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</si>
  <si>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</si>
  <si>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</si>
  <si>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</si>
  <si>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</si>
  <si>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</si>
  <si>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</si>
  <si>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</si>
  <si>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</si>
  <si>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</si>
  <si>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</si>
  <si>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</si>
  <si>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</si>
  <si>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</si>
  <si>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</si>
  <si>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</si>
  <si>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</si>
  <si>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</si>
  <si>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</si>
  <si>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</si>
  <si>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</si>
  <si>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</si>
  <si>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</si>
  <si>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</si>
  <si>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</si>
  <si>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</si>
  <si>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</si>
  <si>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</si>
  <si>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</si>
  <si>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</si>
  <si>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</si>
  <si>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</si>
  <si>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</si>
  <si>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</si>
  <si>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</si>
  <si>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</si>
  <si>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</si>
  <si>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</si>
  <si>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</si>
  <si>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</si>
  <si>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</si>
  <si>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</si>
  <si>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</si>
  <si>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</si>
  <si>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</si>
  <si>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</si>
  <si>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</si>
  <si>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</si>
  <si>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</si>
  <si>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</si>
  <si>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</si>
  <si>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</si>
  <si>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</si>
  <si>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</si>
  <si>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</si>
  <si>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</si>
  <si>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</si>
  <si>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</si>
  <si>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</si>
  <si>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</si>
  <si>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</si>
  <si>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</si>
  <si>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</si>
  <si>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</si>
  <si>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</si>
  <si>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</si>
  <si>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</si>
  <si>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</si>
  <si>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</si>
  <si>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</si>
  <si>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</si>
  <si>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</si>
  <si>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</si>
  <si>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</si>
  <si>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</si>
  <si>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</si>
  <si>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</si>
  <si>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</si>
  <si>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</si>
  <si>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</si>
  <si>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</si>
  <si>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</si>
  <si>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</si>
  <si>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</si>
  <si>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</si>
  <si>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</si>
  <si>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</si>
  <si>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</si>
  <si>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</si>
  <si>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</si>
  <si>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</si>
  <si>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</si>
  <si>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</si>
  <si>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</si>
  <si>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</si>
  <si>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</si>
  <si>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</si>
  <si>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</si>
  <si>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</si>
  <si>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</si>
  <si>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</si>
  <si>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</si>
  <si>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</si>
  <si>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</si>
  <si>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</si>
  <si>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</si>
  <si>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</si>
  <si>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</si>
  <si>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</si>
  <si>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</si>
  <si>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</si>
  <si>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</si>
  <si>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</si>
  <si>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</si>
  <si>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</si>
  <si>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</si>
  <si>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</si>
  <si>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</si>
  <si>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</si>
  <si>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</si>
  <si>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</si>
  <si>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</si>
  <si>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</si>
  <si>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</si>
  <si>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</si>
  <si>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</si>
  <si>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</si>
  <si>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</si>
  <si>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</si>
  <si>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</si>
  <si>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</si>
  <si>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</si>
  <si>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</si>
  <si>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</si>
  <si>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</si>
  <si>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</si>
  <si>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</si>
  <si>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</si>
  <si>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</si>
  <si>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</si>
  <si>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</si>
  <si>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</si>
  <si>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</si>
  <si>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</si>
  <si>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</si>
  <si>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</si>
  <si>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</si>
  <si>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</si>
  <si>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</si>
  <si>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</si>
  <si>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</si>
  <si>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</si>
  <si>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</si>
  <si>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</si>
  <si>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</si>
  <si>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</si>
  <si>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</si>
  <si>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</si>
  <si>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</si>
  <si>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</si>
  <si>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</si>
  <si>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</si>
  <si>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</si>
  <si>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</si>
  <si>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</si>
  <si>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</si>
  <si>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</si>
  <si>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</si>
  <si>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</si>
  <si>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</si>
  <si>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</si>
  <si>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</si>
  <si>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</si>
  <si>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</si>
  <si>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</si>
  <si>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</si>
  <si>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</si>
  <si>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</si>
  <si>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</si>
  <si>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</si>
  <si>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</si>
  <si>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</si>
  <si>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</si>
  <si>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</si>
  <si>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</si>
  <si>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</si>
  <si>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</si>
  <si>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</si>
  <si>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</si>
  <si>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</si>
  <si>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</si>
  <si>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</si>
  <si>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</si>
  <si>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</si>
  <si>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</si>
  <si>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</si>
  <si>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</si>
  <si>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</si>
  <si>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</si>
  <si>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</si>
  <si>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</si>
  <si>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</si>
  <si>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</si>
  <si>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</si>
  <si>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</si>
  <si>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</si>
  <si>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</si>
  <si>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</si>
  <si>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</si>
  <si>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</si>
  <si>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</si>
  <si>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</si>
  <si>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</si>
  <si>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</si>
  <si>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</si>
  <si>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</si>
  <si>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</si>
  <si>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</si>
  <si>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</si>
  <si>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</si>
  <si>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</si>
  <si>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</si>
  <si>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</si>
  <si>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</si>
  <si>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</si>
  <si>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</si>
  <si>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</si>
  <si>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</si>
  <si>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</si>
  <si>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</si>
  <si>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</si>
  <si>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</si>
  <si>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</si>
  <si>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</si>
  <si>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</si>
  <si>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</si>
  <si>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</si>
  <si>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</si>
  <si>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</si>
  <si>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</si>
  <si>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</si>
  <si>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</si>
  <si>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</si>
  <si>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</si>
  <si>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</si>
  <si>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</si>
  <si>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</si>
  <si>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</si>
  <si>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</si>
  <si>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</si>
  <si>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</si>
  <si>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</si>
  <si>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</si>
  <si>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</si>
  <si>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</si>
  <si>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</si>
  <si>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</si>
  <si>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</si>
  <si>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</si>
  <si>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</si>
  <si>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</si>
  <si>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</si>
  <si>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</si>
  <si>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</si>
  <si>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</si>
  <si>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</si>
  <si>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</si>
  <si>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</si>
  <si>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</si>
  <si>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</si>
  <si>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</si>
  <si>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</si>
  <si>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</si>
  <si>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</si>
  <si>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</si>
  <si>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</si>
  <si>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</si>
  <si>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</si>
  <si>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</si>
  <si>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</si>
  <si>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</si>
  <si>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</si>
  <si>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</si>
  <si>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</si>
  <si>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</si>
  <si>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</si>
  <si>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</si>
  <si>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</si>
  <si>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</si>
  <si>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</si>
  <si>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</si>
  <si>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</si>
  <si>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</si>
  <si>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</si>
  <si>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</si>
  <si>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</si>
  <si>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</si>
  <si>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</si>
  <si>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</si>
  <si>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</si>
  <si>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</si>
  <si>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</si>
  <si>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</si>
  <si>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</si>
  <si>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</si>
  <si>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</si>
  <si>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</si>
  <si>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</si>
  <si>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</si>
  <si>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</si>
  <si>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</si>
  <si>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</si>
  <si>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</si>
  <si>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</si>
  <si>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</si>
  <si>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</si>
  <si>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</si>
  <si>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</si>
  <si>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</si>
  <si>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</si>
  <si>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</si>
  <si>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</si>
  <si>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</si>
  <si>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</si>
  <si>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</si>
  <si>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</si>
  <si>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</si>
  <si>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</si>
  <si>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</si>
  <si>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</si>
  <si>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</si>
  <si>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</si>
  <si>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</si>
  <si>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</si>
  <si>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</si>
  <si>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</si>
  <si>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</si>
  <si>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</si>
  <si>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</si>
  <si>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</si>
  <si>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</si>
  <si>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</si>
  <si>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</si>
  <si>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</si>
  <si>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</si>
  <si>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</si>
  <si>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</si>
  <si>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</si>
  <si>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</si>
  <si>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</si>
  <si>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</si>
  <si>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</si>
  <si>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</si>
  <si>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</si>
  <si>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</si>
  <si>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</si>
  <si>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</si>
  <si>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</si>
  <si>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</si>
  <si>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</si>
  <si>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</si>
  <si>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</si>
  <si>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</si>
  <si>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</si>
  <si>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</si>
  <si>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</si>
  <si>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</si>
  <si>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</si>
  <si>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</si>
  <si>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</si>
  <si>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</si>
  <si>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</si>
  <si>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</si>
  <si>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</si>
  <si>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</si>
  <si>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</si>
  <si>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</si>
  <si>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</si>
  <si>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</si>
  <si>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</si>
  <si>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</si>
  <si>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</si>
  <si>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</si>
  <si>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</si>
  <si>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</si>
  <si>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</si>
  <si>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</si>
  <si>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</si>
  <si>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</si>
  <si>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</si>
  <si>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</si>
  <si>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</si>
  <si>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</si>
  <si>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</si>
  <si>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</si>
  <si>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</si>
  <si>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</si>
  <si>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</si>
  <si>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</si>
  <si>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</si>
  <si>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</si>
  <si>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</si>
  <si>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</si>
  <si>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</si>
  <si>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</si>
  <si>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</si>
  <si>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</si>
  <si>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</si>
  <si>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</si>
  <si>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</si>
  <si>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</si>
  <si>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</si>
  <si>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</si>
  <si>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</si>
  <si>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</si>
  <si>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</si>
  <si>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</si>
  <si>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</si>
  <si>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</si>
  <si>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</si>
  <si>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</si>
  <si>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</si>
  <si>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</si>
  <si>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</si>
  <si>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</si>
  <si>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</si>
  <si>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</si>
  <si>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</si>
  <si>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</si>
  <si>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</si>
  <si>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</si>
  <si>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</si>
  <si>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</si>
  <si>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</si>
  <si>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</si>
  <si>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</si>
  <si>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</si>
  <si>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</si>
  <si>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</si>
  <si>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</si>
  <si>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</si>
  <si>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</si>
  <si>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</si>
  <si>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</si>
  <si>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</si>
  <si>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</si>
  <si>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</si>
  <si>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</si>
  <si>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</si>
  <si>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</si>
  <si>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</si>
  <si>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</si>
  <si>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</si>
  <si>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</si>
  <si>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</si>
  <si>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</si>
  <si>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</si>
  <si>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</si>
  <si>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</si>
  <si>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</si>
  <si>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</si>
  <si>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</si>
  <si>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</si>
  <si>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</si>
  <si>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</si>
  <si>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</si>
  <si>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</si>
  <si>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</si>
  <si>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</si>
  <si>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</si>
  <si>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</si>
  <si>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</si>
  <si>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</si>
  <si>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</si>
  <si>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</si>
  <si>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</si>
  <si>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</si>
  <si>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</si>
  <si>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</si>
  <si>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</si>
  <si>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</si>
  <si>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</si>
  <si>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</si>
  <si>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</si>
  <si>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</si>
  <si>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</si>
  <si>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</si>
  <si>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</si>
  <si>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</si>
  <si>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</si>
  <si>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</si>
  <si>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</si>
  <si>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</si>
  <si>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</si>
  <si>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</si>
  <si>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</si>
  <si>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</si>
  <si>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</si>
  <si>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</si>
  <si>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</si>
  <si>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</si>
  <si>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</si>
  <si>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</si>
  <si>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</si>
  <si>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</si>
  <si>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</si>
  <si>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</si>
  <si>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</si>
  <si>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</si>
  <si>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</si>
  <si>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</si>
  <si>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</si>
  <si>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</si>
  <si>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</si>
  <si>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</si>
  <si>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</si>
  <si>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</si>
  <si>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</si>
  <si>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</si>
  <si>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</si>
  <si>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</si>
  <si>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</si>
  <si>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</si>
  <si>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</si>
  <si>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</si>
  <si>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</si>
  <si>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</si>
  <si>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</si>
  <si>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</si>
  <si>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</si>
  <si>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</si>
  <si>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</si>
  <si>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</si>
  <si>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</si>
  <si>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</si>
  <si>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</si>
  <si>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</si>
  <si>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</si>
  <si>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</si>
  <si>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</si>
  <si>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</si>
  <si>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</si>
  <si>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</si>
  <si>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</si>
  <si>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</si>
  <si>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</si>
  <si>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</si>
  <si>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</si>
  <si>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</si>
  <si>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</si>
  <si>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</si>
  <si>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</si>
  <si>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</si>
  <si>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</si>
  <si>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</si>
  <si>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</si>
  <si>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</si>
  <si>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</si>
  <si>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</si>
  <si>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</si>
  <si>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</si>
  <si>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</si>
  <si>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</si>
  <si>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</si>
  <si>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</si>
  <si>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</si>
  <si>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</si>
  <si>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</si>
  <si>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</si>
  <si>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</si>
  <si>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</si>
  <si>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</si>
  <si>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</si>
  <si>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</si>
  <si>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</si>
  <si>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</si>
  <si>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</si>
  <si>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</si>
  <si>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</si>
  <si>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</si>
  <si>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</si>
  <si>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</si>
  <si>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</si>
  <si>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</si>
  <si>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</si>
  <si>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</si>
  <si>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</si>
  <si>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</si>
  <si>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</si>
  <si>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</si>
  <si>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</si>
  <si>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</si>
  <si>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</si>
  <si>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</si>
  <si>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</si>
  <si>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</si>
  <si>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</si>
  <si>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</si>
  <si>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</si>
  <si>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</si>
  <si>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</si>
  <si>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</si>
  <si>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</si>
  <si>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</si>
  <si>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</si>
  <si>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</si>
  <si>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</si>
  <si>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</si>
  <si>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</si>
  <si>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</si>
  <si>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</si>
  <si>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</si>
  <si>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</si>
  <si>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</si>
  <si>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</si>
  <si>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</si>
  <si>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</si>
  <si>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</si>
  <si>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</si>
  <si>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</si>
  <si>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</si>
  <si>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</si>
  <si>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</si>
  <si>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</si>
  <si>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</si>
  <si>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</si>
  <si>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</si>
  <si>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</si>
  <si>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</si>
  <si>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</si>
  <si>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</si>
  <si>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</si>
  <si>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</si>
  <si>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</si>
  <si>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</si>
  <si>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</si>
  <si>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</si>
  <si>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</si>
  <si>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</si>
  <si>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</si>
  <si>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</si>
  <si>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</si>
  <si>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</si>
  <si>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</si>
  <si>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</si>
  <si>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</si>
  <si>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</si>
  <si>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</si>
  <si>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</si>
  <si>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</si>
  <si>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</si>
  <si>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</si>
  <si>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</si>
  <si>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</si>
  <si>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</si>
  <si>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</si>
  <si>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</si>
  <si>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</si>
  <si>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</si>
  <si>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</si>
  <si>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</si>
  <si>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</si>
  <si>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</si>
  <si>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</si>
  <si>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</si>
  <si>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</si>
  <si>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</si>
  <si>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</si>
  <si>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</si>
  <si>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</si>
  <si>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</si>
  <si>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</si>
  <si>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</si>
  <si>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</si>
  <si>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</si>
  <si>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</si>
  <si>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</si>
  <si>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</si>
  <si>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</si>
  <si>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</si>
  <si>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</si>
  <si>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</si>
  <si>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</si>
  <si>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</si>
  <si>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</si>
  <si>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</si>
  <si>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</si>
  <si>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</si>
  <si>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</si>
  <si>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</si>
  <si>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</si>
  <si>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</si>
  <si>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</si>
  <si>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</si>
  <si>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</si>
  <si>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</si>
  <si>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</si>
  <si>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</si>
  <si>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</si>
  <si>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</si>
  <si>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</si>
  <si>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</si>
  <si>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</si>
  <si>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</si>
  <si>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</si>
  <si>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</si>
  <si>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</si>
  <si>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</si>
  <si>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</si>
  <si>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</si>
  <si>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</si>
  <si>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</si>
  <si>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</si>
  <si>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</si>
  <si>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</si>
  <si>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</si>
  <si>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</si>
  <si>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</si>
  <si>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</si>
  <si>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</si>
  <si>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</si>
  <si>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</si>
  <si>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</si>
  <si>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</si>
  <si>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</si>
  <si>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</si>
  <si>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</si>
  <si>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</si>
  <si>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</si>
  <si>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</si>
  <si>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</si>
  <si>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</si>
  <si>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</si>
  <si>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</si>
  <si>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</si>
  <si>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</si>
  <si>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</si>
  <si>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</si>
  <si>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</si>
  <si>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</si>
  <si>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</si>
  <si>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</si>
  <si>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</si>
  <si>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</si>
  <si>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</si>
  <si>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</si>
  <si>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</si>
  <si>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</si>
  <si>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</si>
  <si>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</si>
  <si>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</si>
  <si>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</si>
  <si>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</si>
  <si>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</si>
  <si>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</si>
  <si>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</si>
  <si>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</si>
  <si>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</si>
  <si>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</si>
  <si>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</si>
  <si>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</si>
  <si>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</si>
  <si>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</si>
  <si>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</si>
  <si>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</si>
  <si>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</si>
  <si>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</si>
  <si>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</si>
  <si>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</si>
  <si>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</si>
  <si>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</si>
  <si>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</si>
  <si>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</si>
  <si>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</si>
  <si>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</si>
  <si>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</si>
  <si>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</si>
  <si>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</si>
  <si>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</si>
  <si>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</si>
  <si>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</si>
  <si>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</si>
  <si>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</si>
  <si>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</si>
  <si>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</si>
  <si>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</si>
  <si>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</si>
  <si>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</si>
  <si>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</si>
  <si>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</si>
  <si>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</si>
  <si>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</si>
  <si>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</si>
  <si>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</si>
  <si>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</si>
  <si>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</si>
  <si>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</si>
  <si>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</si>
  <si>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</si>
  <si>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</si>
  <si>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</si>
  <si>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</si>
  <si>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</si>
  <si>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</si>
  <si>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</si>
  <si>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</si>
  <si>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</si>
  <si>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</si>
  <si>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</si>
  <si>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</si>
  <si>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</si>
  <si>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</si>
  <si>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</si>
  <si>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</si>
  <si>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</si>
  <si>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</si>
  <si>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</si>
  <si>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</si>
  <si>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</si>
  <si>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</si>
  <si>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</si>
  <si>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</si>
  <si>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</si>
  <si>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</si>
  <si>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</si>
  <si>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</si>
  <si>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</si>
  <si>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</si>
  <si>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</si>
  <si>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</si>
  <si>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</si>
  <si>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</si>
  <si>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</si>
  <si>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</si>
  <si>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</si>
  <si>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</si>
  <si>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</si>
  <si>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</si>
  <si>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</si>
  <si>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</si>
  <si>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</si>
  <si>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</si>
  <si>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</si>
  <si>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</si>
  <si>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</si>
  <si>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</si>
  <si>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</si>
  <si>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</si>
  <si>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</si>
  <si>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</si>
  <si>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</si>
  <si>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</si>
  <si>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</si>
  <si>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</si>
  <si>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</si>
  <si>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</si>
  <si>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</si>
  <si>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</si>
  <si>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</si>
  <si>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</si>
  <si>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</si>
  <si>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</si>
  <si>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</si>
  <si>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</si>
  <si>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</si>
  <si>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</si>
  <si>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</si>
  <si>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</si>
  <si>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</si>
  <si>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</si>
  <si>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</si>
  <si>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</si>
  <si>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</si>
  <si>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</si>
  <si>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</si>
  <si>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</si>
  <si>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</si>
  <si>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</si>
  <si>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</si>
  <si>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</si>
  <si>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</si>
  <si>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</si>
  <si>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</si>
  <si>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</si>
  <si>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</si>
  <si>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</si>
  <si>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</si>
  <si>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</si>
  <si>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</si>
  <si>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</si>
  <si>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</si>
  <si>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</si>
  <si>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</si>
  <si>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</si>
  <si>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</si>
  <si>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</si>
  <si>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</si>
  <si>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</si>
  <si>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</si>
  <si>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</si>
  <si>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</si>
  <si>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</si>
  <si>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</si>
  <si>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</si>
  <si>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</si>
  <si>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</si>
  <si>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</si>
  <si>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</si>
  <si>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</si>
  <si>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</si>
  <si>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</si>
  <si>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</si>
  <si>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</si>
  <si>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</si>
  <si>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</si>
  <si>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</si>
  <si>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</si>
  <si>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</si>
  <si>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</si>
  <si>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</si>
  <si>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</si>
  <si>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</si>
  <si>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</si>
  <si>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</si>
  <si>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</si>
  <si>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</si>
  <si>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</si>
  <si>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</si>
  <si>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</si>
  <si>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</si>
  <si>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</si>
  <si>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</si>
  <si>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</si>
  <si>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</si>
  <si>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</si>
  <si>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</si>
  <si>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</si>
  <si>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</si>
  <si>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</si>
  <si>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</si>
  <si>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</si>
  <si>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</si>
  <si>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</si>
  <si>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</si>
  <si>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</si>
  <si>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</si>
  <si>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</si>
  <si>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</si>
  <si>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</si>
  <si>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</si>
  <si>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</si>
  <si>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</si>
  <si>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</si>
  <si>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</si>
  <si>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</si>
  <si>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</si>
  <si>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</si>
  <si>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</si>
  <si>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</si>
  <si>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</si>
  <si>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</si>
  <si>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</si>
  <si>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</si>
  <si>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</si>
  <si>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</si>
  <si>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</si>
  <si>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</si>
  <si>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</si>
  <si>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</si>
  <si>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</si>
  <si>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</si>
  <si>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</si>
  <si>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</si>
  <si>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</si>
  <si>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</si>
  <si>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</si>
  <si>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</si>
  <si>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</si>
  <si>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</si>
  <si>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</si>
  <si>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</si>
  <si>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</si>
  <si>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</si>
  <si>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</si>
  <si>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</si>
  <si>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</si>
  <si>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</si>
  <si>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</si>
  <si>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</si>
  <si>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</si>
  <si>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</si>
  <si>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</si>
  <si>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</si>
  <si>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</si>
  <si>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</si>
  <si>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</si>
  <si>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</si>
  <si>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</si>
  <si>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</si>
  <si>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</si>
  <si>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</si>
  <si>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</si>
  <si>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</si>
  <si>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</si>
  <si>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</si>
  <si>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</si>
  <si>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</si>
  <si>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</si>
  <si>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</si>
  <si>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</si>
  <si>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</si>
  <si>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</si>
  <si>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</si>
  <si>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</si>
  <si>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</si>
  <si>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</si>
  <si>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</si>
  <si>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</si>
  <si>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</si>
  <si>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</si>
  <si>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</si>
  <si>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</si>
  <si>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</si>
  <si>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</si>
  <si>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</si>
  <si>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</si>
  <si>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</si>
  <si>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</si>
  <si>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</si>
  <si>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</si>
  <si>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</si>
  <si>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</si>
  <si>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</si>
  <si>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</si>
  <si>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</si>
  <si>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</si>
  <si>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</si>
  <si>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</si>
  <si>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</si>
  <si>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</si>
  <si>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</si>
  <si>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</si>
  <si>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</si>
  <si>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</si>
  <si>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</si>
  <si>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</si>
  <si>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</si>
  <si>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</si>
  <si>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</si>
  <si>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</si>
  <si>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</si>
  <si>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</si>
  <si>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</si>
  <si>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</si>
  <si>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</si>
  <si>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</si>
  <si>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</si>
  <si>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</si>
  <si>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</si>
  <si>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</si>
  <si>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</si>
  <si>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</si>
  <si>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</si>
  <si>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</si>
  <si>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</si>
  <si>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</si>
  <si>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</si>
  <si>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</si>
  <si>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</si>
  <si>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</si>
  <si>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</si>
  <si>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</si>
  <si>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</si>
  <si>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</si>
  <si>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</si>
  <si>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</si>
  <si>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</si>
  <si>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</si>
  <si>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</si>
  <si>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</si>
  <si>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</si>
  <si>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</si>
  <si>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</si>
  <si>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</si>
  <si>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</si>
  <si>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</si>
  <si>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</si>
  <si>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</si>
  <si>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</si>
  <si>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</si>
  <si>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</si>
  <si>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</si>
  <si>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</si>
  <si>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</si>
  <si>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</si>
  <si>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</si>
  <si>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</si>
  <si>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</si>
  <si>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</si>
  <si>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</si>
  <si>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</si>
  <si>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</si>
  <si>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</si>
  <si>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</si>
  <si>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</si>
  <si>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</si>
  <si>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</si>
  <si>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</si>
  <si>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</si>
  <si>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</si>
  <si>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</si>
  <si>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</si>
  <si>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</si>
  <si>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</si>
  <si>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</si>
  <si>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</si>
  <si>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</si>
  <si>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</si>
  <si>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</si>
  <si>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</si>
  <si>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</si>
  <si>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</si>
  <si>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</si>
  <si>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</si>
  <si>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</si>
  <si>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</si>
  <si>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</si>
  <si>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</si>
  <si>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</si>
  <si>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</si>
  <si>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</si>
  <si>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</si>
  <si>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</si>
  <si>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</si>
  <si>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</si>
  <si>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</si>
  <si>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</si>
  <si>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</si>
  <si>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</si>
  <si>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</si>
  <si>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</si>
  <si>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</si>
  <si>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</si>
  <si>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</si>
  <si>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</si>
  <si>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</si>
  <si>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</si>
  <si>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</si>
  <si>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</si>
  <si>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</si>
  <si>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</si>
  <si>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</si>
  <si>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</si>
  <si>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</si>
  <si>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</si>
  <si>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</si>
  <si>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</si>
  <si>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</si>
  <si>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</si>
  <si>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</si>
  <si>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</si>
  <si>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</si>
  <si>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</si>
  <si>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</si>
  <si>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</si>
  <si>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</si>
  <si>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</si>
  <si>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</si>
  <si>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</si>
  <si>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</si>
  <si>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</si>
  <si>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</si>
  <si>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</si>
  <si>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</si>
  <si>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</si>
  <si>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</si>
  <si>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</si>
  <si>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</si>
  <si>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</si>
  <si>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</si>
  <si>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</si>
  <si>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</si>
  <si>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</si>
  <si>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</si>
  <si>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</si>
  <si>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</si>
  <si>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</si>
  <si>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</si>
  <si>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</si>
  <si>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</si>
  <si>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</si>
  <si>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</si>
  <si>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</si>
  <si>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</si>
  <si>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</si>
  <si>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</si>
  <si>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</si>
  <si>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</si>
  <si>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</si>
  <si>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</si>
  <si>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</si>
  <si>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</si>
  <si>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</si>
  <si>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</si>
  <si>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</si>
  <si>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</si>
  <si>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</si>
  <si>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</si>
  <si>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</si>
  <si>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</si>
  <si>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</si>
  <si>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</si>
  <si>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</si>
  <si>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</si>
  <si>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</si>
  <si>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</si>
  <si>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</si>
  <si>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</si>
  <si>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</si>
  <si>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</si>
  <si>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</si>
  <si>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</si>
  <si>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</si>
  <si>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</si>
  <si>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</si>
  <si>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</si>
  <si>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</si>
  <si>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</si>
  <si>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</si>
  <si>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</si>
  <si>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</si>
  <si>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</si>
  <si>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</si>
  <si>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</si>
  <si>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</si>
  <si>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</si>
  <si>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</si>
  <si>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</si>
  <si>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</si>
  <si>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</si>
  <si>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</si>
  <si>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</si>
  <si>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</si>
  <si>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</si>
  <si>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</si>
  <si>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</si>
  <si>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</si>
  <si>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</si>
  <si>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</si>
  <si>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</si>
  <si>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</si>
  <si>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</si>
  <si>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</si>
  <si>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</si>
  <si>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</si>
  <si>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</si>
  <si>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</si>
  <si>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</si>
  <si>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</si>
  <si>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</si>
  <si>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</si>
  <si>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</si>
  <si>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</si>
  <si>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</si>
  <si>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</si>
  <si>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</si>
  <si>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</si>
  <si>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</si>
  <si>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</si>
  <si>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</si>
  <si>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</si>
  <si>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</si>
  <si>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</si>
  <si>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</si>
  <si>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</si>
  <si>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</si>
  <si>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</si>
  <si>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</si>
  <si>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</si>
  <si>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</si>
  <si>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</si>
  <si>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</si>
  <si>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</si>
  <si>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</si>
  <si>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</si>
  <si>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</si>
  <si>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</si>
  <si>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</si>
  <si>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</si>
  <si>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</si>
  <si>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</si>
  <si>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</si>
  <si>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</si>
  <si>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</si>
  <si>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</si>
  <si>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</si>
  <si>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</si>
  <si>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</si>
  <si>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</si>
  <si>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</si>
  <si>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</si>
  <si>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</si>
  <si>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</si>
  <si>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</si>
  <si>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</si>
  <si>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</si>
  <si>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</si>
  <si>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</si>
  <si>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</si>
  <si>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</si>
  <si>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</si>
  <si>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</si>
  <si>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</si>
  <si>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</si>
  <si>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</si>
  <si>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</si>
  <si>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</si>
  <si>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</si>
  <si>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</si>
  <si>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</si>
  <si>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</si>
  <si>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</si>
  <si>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</si>
  <si>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</si>
  <si>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</si>
  <si>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</si>
  <si>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</si>
  <si>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</si>
  <si>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</si>
  <si>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</si>
  <si>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</si>
  <si>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</si>
  <si>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</si>
  <si>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</si>
  <si>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</si>
  <si>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</si>
  <si>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</si>
  <si>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</si>
  <si>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</si>
  <si>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</si>
  <si>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</si>
  <si>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</si>
  <si>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</si>
  <si>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</si>
  <si>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</si>
  <si>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</si>
  <si>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</si>
  <si>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</si>
  <si>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</si>
  <si>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</si>
  <si>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</si>
  <si>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</si>
  <si>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</si>
  <si>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</si>
  <si>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</si>
  <si>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</si>
  <si>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</si>
  <si>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</si>
  <si>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</si>
  <si>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</si>
  <si>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</si>
  <si>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</si>
  <si>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</si>
  <si>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</si>
  <si>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</si>
  <si>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</si>
  <si>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</si>
  <si>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</si>
  <si>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</si>
  <si>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</si>
  <si>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</si>
  <si>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</si>
  <si>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</si>
  <si>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</si>
  <si>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</si>
  <si>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</si>
  <si>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</si>
  <si>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</si>
  <si>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</si>
  <si>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</si>
  <si>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</si>
  <si>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</si>
  <si>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</si>
  <si>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</si>
  <si>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</si>
  <si>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</si>
  <si>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</si>
  <si>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</si>
  <si>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</si>
  <si>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</si>
  <si>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</si>
  <si>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</si>
  <si>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</si>
  <si>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</si>
  <si>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</si>
  <si>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</si>
  <si>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</si>
  <si>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</si>
  <si>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</si>
  <si>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</si>
  <si>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</si>
  <si>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</si>
  <si>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</si>
  <si>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</si>
  <si>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</si>
  <si>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</si>
  <si>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</si>
  <si>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</si>
  <si>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</si>
  <si>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</si>
  <si>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</si>
  <si>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</si>
  <si>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</si>
  <si>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</si>
  <si>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</si>
  <si>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</si>
  <si>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</si>
  <si>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</si>
  <si>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</si>
  <si>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</si>
  <si>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</si>
  <si>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</si>
  <si>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</si>
  <si>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</si>
  <si>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</si>
  <si>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</si>
  <si>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</si>
  <si>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</si>
  <si>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</si>
  <si>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</si>
  <si>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</si>
  <si>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</si>
  <si>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</si>
  <si>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</si>
  <si>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</si>
  <si>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</si>
  <si>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</si>
  <si>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</si>
  <si>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</si>
  <si>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</si>
  <si>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</si>
  <si>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</si>
  <si>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</si>
  <si>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</si>
  <si>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</si>
  <si>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</si>
  <si>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</si>
  <si>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</si>
  <si>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</si>
  <si>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</si>
  <si>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</si>
  <si>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</si>
  <si>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</si>
  <si>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</si>
  <si>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</si>
  <si>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</si>
  <si>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</si>
  <si>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</si>
  <si>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</si>
  <si>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</si>
  <si>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</si>
  <si>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</si>
  <si>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</si>
  <si>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</si>
  <si>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</si>
  <si>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</si>
  <si>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</si>
  <si>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</si>
  <si>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</si>
  <si>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</si>
  <si>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</si>
  <si>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</si>
  <si>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</si>
  <si>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</si>
  <si>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</si>
  <si>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</si>
  <si>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</si>
  <si>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</si>
  <si>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</si>
  <si>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</si>
  <si>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</si>
  <si>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</si>
  <si>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</si>
  <si>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</si>
  <si>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</si>
  <si>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</si>
  <si>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</si>
  <si>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</si>
  <si>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</si>
  <si>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</si>
  <si>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</si>
  <si>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</si>
  <si>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</si>
  <si>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</si>
  <si>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</si>
  <si>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</si>
  <si>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</si>
  <si>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</si>
  <si>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</si>
  <si>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</si>
  <si>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</si>
  <si>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</si>
  <si>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</si>
  <si>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</si>
  <si>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</si>
  <si>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</si>
  <si>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</si>
  <si>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</si>
  <si>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</si>
  <si>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</si>
  <si>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</si>
  <si>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</si>
  <si>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</si>
  <si>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</si>
  <si>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</si>
  <si>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</si>
  <si>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</si>
  <si>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</si>
  <si>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</si>
  <si>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</si>
  <si>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</si>
  <si>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</si>
  <si>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</si>
  <si>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</si>
  <si>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</si>
  <si>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</si>
  <si>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</si>
  <si>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</si>
  <si>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</si>
  <si>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</si>
  <si>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</si>
  <si>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</si>
  <si>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</si>
  <si>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</si>
  <si>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</si>
  <si>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</si>
  <si>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</si>
  <si>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</si>
  <si>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</si>
  <si>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</si>
  <si>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</si>
  <si>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</si>
  <si>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</si>
  <si>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</si>
  <si>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</si>
  <si>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</si>
  <si>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</si>
  <si>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</si>
  <si>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</si>
  <si>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</si>
  <si>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</si>
  <si>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</si>
  <si>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</si>
  <si>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</si>
  <si>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</si>
  <si>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</si>
  <si>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</si>
  <si>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</si>
  <si>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</si>
  <si>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</si>
  <si>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</si>
  <si>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</si>
  <si>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</si>
  <si>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</si>
  <si>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</si>
  <si>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</si>
  <si>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</si>
  <si>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</si>
  <si>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</si>
  <si>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</si>
  <si>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</si>
  <si>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</si>
  <si>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</si>
  <si>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</si>
  <si>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</si>
  <si>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</si>
  <si>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</si>
  <si>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</si>
  <si>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</si>
  <si>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</si>
  <si>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</si>
  <si>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</si>
  <si>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</si>
  <si>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</si>
  <si>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</si>
  <si>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</si>
  <si>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</si>
  <si>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</si>
  <si>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</si>
  <si>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</si>
  <si>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</si>
  <si>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</si>
  <si>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</si>
  <si>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</si>
  <si>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</si>
  <si>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</si>
  <si>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</si>
  <si>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</si>
  <si>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</si>
  <si>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</si>
  <si>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</si>
  <si>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</si>
  <si>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</si>
  <si>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</si>
  <si>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</si>
  <si>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</si>
  <si>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</si>
  <si>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</si>
  <si>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</si>
  <si>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</si>
  <si>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</si>
  <si>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</si>
  <si>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</si>
  <si>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</si>
  <si>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</si>
  <si>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</si>
  <si>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</si>
  <si>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</si>
  <si>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</si>
  <si>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</si>
  <si>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</si>
  <si>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</si>
  <si>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</si>
  <si>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</si>
  <si>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</si>
  <si>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</si>
  <si>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</si>
  <si>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</si>
  <si>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</si>
  <si>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</si>
  <si>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</si>
  <si>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</si>
  <si>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</si>
  <si>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</si>
  <si>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</si>
  <si>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</si>
  <si>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</si>
  <si>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</si>
  <si>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</si>
  <si>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</si>
  <si>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</si>
  <si>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</si>
  <si>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</si>
  <si>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</si>
  <si>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</si>
  <si>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</si>
  <si>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</si>
  <si>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</si>
  <si>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</si>
  <si>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</si>
  <si>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</si>
  <si>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</si>
  <si>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</si>
  <si>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</si>
  <si>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</si>
  <si>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</si>
  <si>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</si>
  <si>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</si>
  <si>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</si>
  <si>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</si>
  <si>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</si>
  <si>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</si>
  <si>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</si>
  <si>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</si>
  <si>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</si>
  <si>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</si>
  <si>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</si>
  <si>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</si>
  <si>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</si>
  <si>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</si>
  <si>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</si>
  <si>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</si>
  <si>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</si>
  <si>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</si>
  <si>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</si>
  <si>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</si>
  <si>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</si>
  <si>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</si>
  <si>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</si>
  <si>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</si>
  <si>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</si>
  <si>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</si>
  <si>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</si>
  <si>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</si>
  <si>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</si>
  <si>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</si>
  <si>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</si>
  <si>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</si>
  <si>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</si>
  <si>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</si>
  <si>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</si>
  <si>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</si>
  <si>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</si>
  <si>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</si>
  <si>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</si>
  <si>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</si>
  <si>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</si>
  <si>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</si>
  <si>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</si>
  <si>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</si>
  <si>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</si>
  <si>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</si>
  <si>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</si>
  <si>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</si>
  <si>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</si>
  <si>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</si>
  <si>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</si>
  <si>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</si>
  <si>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</si>
  <si>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</si>
  <si>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</si>
  <si>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</si>
  <si>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</si>
  <si>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</si>
  <si>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</si>
  <si>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</si>
  <si>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</si>
  <si>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</si>
  <si>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</si>
  <si>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</si>
  <si>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</si>
  <si>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</si>
  <si>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</si>
  <si>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</si>
  <si>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</si>
  <si>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</si>
  <si>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</si>
  <si>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</si>
  <si>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</si>
  <si>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</si>
  <si>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</si>
  <si>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</si>
  <si>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</si>
  <si>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</si>
  <si>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</si>
  <si>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</si>
  <si>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</si>
  <si>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</si>
  <si>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</si>
  <si>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</si>
  <si>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</si>
  <si>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</si>
  <si>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</si>
  <si>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</si>
  <si>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</si>
  <si>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</si>
  <si>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</si>
  <si>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</si>
  <si>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</si>
  <si>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</si>
  <si>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</si>
  <si>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</si>
  <si>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</si>
  <si>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</si>
  <si>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</si>
  <si>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</si>
  <si>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</si>
  <si>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</si>
  <si>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</si>
  <si>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</si>
  <si>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</si>
  <si>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</si>
  <si>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</si>
  <si>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</si>
  <si>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</si>
  <si>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</si>
  <si>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</si>
  <si>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</si>
  <si>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</si>
  <si>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</si>
  <si>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</si>
  <si>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</si>
  <si>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</si>
  <si>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</si>
  <si>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</si>
  <si>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</si>
  <si>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</si>
  <si>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</si>
  <si>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</si>
  <si>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</si>
  <si>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</si>
  <si>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</si>
  <si>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</si>
  <si>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</si>
  <si>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</si>
  <si>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</si>
  <si>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</si>
  <si>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</si>
  <si>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</si>
  <si>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</si>
  <si>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</si>
  <si>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</si>
  <si>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</si>
  <si>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</si>
  <si>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</si>
  <si>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</si>
  <si>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</si>
  <si>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</si>
  <si>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</si>
  <si>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</si>
  <si>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</si>
  <si>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</si>
  <si>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</si>
  <si>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</si>
  <si>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</si>
  <si>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</si>
  <si>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</si>
  <si>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</si>
  <si>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</si>
  <si>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</si>
  <si>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</si>
  <si>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</si>
  <si>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</si>
  <si>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</si>
  <si>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</si>
  <si>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</si>
  <si>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</si>
  <si>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</si>
  <si>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</si>
  <si>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</si>
  <si>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</si>
  <si>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</si>
  <si>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</si>
  <si>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</si>
  <si>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</si>
  <si>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</si>
  <si>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</si>
  <si>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</si>
  <si>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</si>
  <si>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</si>
  <si>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</si>
  <si>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</si>
  <si>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</si>
  <si>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</si>
  <si>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</si>
  <si>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</si>
  <si>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</si>
  <si>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</si>
  <si>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</si>
  <si>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</si>
  <si>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</si>
  <si>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</si>
  <si>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</si>
  <si>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</si>
  <si>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</si>
  <si>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</si>
  <si>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</si>
  <si>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</si>
  <si>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</si>
  <si>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</si>
  <si>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</si>
  <si>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</si>
  <si>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</si>
  <si>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</si>
  <si>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</si>
  <si>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</si>
  <si>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</si>
  <si>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</si>
  <si>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</si>
  <si>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</si>
  <si>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</si>
  <si>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</si>
  <si>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</si>
  <si>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</si>
  <si>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</si>
  <si>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</si>
  <si>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</si>
  <si>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</si>
  <si>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</si>
  <si>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</si>
  <si>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</si>
  <si>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</si>
  <si>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</si>
  <si>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</si>
  <si>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</si>
  <si>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</si>
  <si>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</si>
  <si>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</si>
  <si>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</si>
  <si>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</si>
  <si>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</si>
  <si>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</si>
  <si>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</si>
  <si>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</si>
  <si>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</si>
  <si>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</si>
  <si>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</si>
  <si>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</si>
  <si>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</si>
  <si>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</si>
  <si>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</si>
  <si>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</si>
  <si>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</si>
  <si>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</si>
  <si>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</si>
  <si>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</si>
  <si>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</si>
  <si>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</si>
  <si>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</si>
  <si>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</si>
  <si>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</si>
  <si>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</si>
  <si>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</si>
  <si>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</si>
  <si>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</si>
  <si>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</si>
  <si>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</si>
  <si>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</si>
  <si>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</si>
  <si>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</si>
  <si>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</si>
  <si>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</si>
  <si>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</si>
  <si>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</si>
  <si>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</si>
  <si>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</si>
  <si>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</si>
  <si>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</si>
  <si>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</si>
  <si>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</si>
  <si>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</si>
  <si>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</si>
  <si>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</si>
  <si>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</si>
  <si>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</si>
  <si>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</si>
  <si>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</si>
  <si>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</si>
  <si>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</si>
  <si>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</si>
  <si>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</si>
  <si>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</si>
  <si>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</si>
  <si>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</si>
  <si>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</si>
  <si>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</si>
  <si>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</si>
  <si>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</si>
  <si>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</si>
  <si>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</si>
  <si>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</si>
  <si>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</si>
  <si>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</si>
  <si>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</si>
  <si>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</si>
  <si>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</si>
  <si>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</si>
  <si>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</si>
  <si>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</si>
  <si>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</si>
  <si>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</si>
  <si>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</si>
  <si>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</si>
  <si>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</si>
  <si>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</si>
  <si>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</si>
  <si>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</si>
  <si>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</si>
  <si>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</si>
  <si>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</si>
  <si>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</si>
  <si>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</si>
  <si>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</si>
  <si>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</si>
  <si>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</si>
  <si>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</si>
  <si>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</si>
  <si>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</si>
  <si>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</si>
  <si>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</si>
  <si>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</si>
  <si>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</si>
  <si>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</si>
  <si>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</si>
  <si>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</si>
  <si>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</si>
  <si>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</si>
  <si>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</si>
  <si>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</si>
  <si>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</si>
  <si>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</si>
  <si>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</si>
  <si>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</si>
  <si>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</si>
  <si>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</si>
  <si>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</si>
  <si>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</si>
  <si>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</si>
  <si>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</si>
  <si>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</si>
  <si>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</si>
  <si>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</si>
  <si>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</si>
  <si>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</si>
  <si>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</si>
  <si>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</si>
  <si>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</si>
  <si>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</si>
  <si>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</si>
  <si>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</si>
  <si>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</si>
  <si>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</si>
  <si>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</si>
  <si>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</si>
  <si>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</si>
  <si>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</si>
  <si>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</si>
  <si>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</si>
  <si>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</si>
  <si>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</si>
  <si>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</si>
  <si>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</si>
  <si>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</si>
  <si>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</si>
  <si>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</si>
  <si>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</si>
  <si>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</si>
  <si>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</si>
  <si>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</si>
  <si>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</si>
  <si>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</si>
  <si>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</si>
  <si>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</si>
  <si>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</si>
  <si>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</si>
  <si>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</si>
  <si>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</si>
  <si>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</si>
  <si>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</si>
  <si>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</si>
  <si>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</si>
  <si>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</si>
  <si>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</si>
  <si>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</si>
  <si>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</si>
  <si>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</si>
  <si>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</si>
  <si>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</si>
  <si>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</si>
  <si>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</si>
  <si>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</si>
  <si>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</si>
  <si>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</si>
  <si>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</si>
  <si>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</si>
  <si>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</si>
  <si>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</si>
  <si>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</si>
  <si>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</si>
  <si>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</si>
  <si>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</si>
  <si>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</si>
  <si>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</si>
  <si>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</si>
  <si>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</si>
  <si>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</si>
  <si>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</si>
  <si>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</si>
  <si>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</si>
  <si>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</si>
  <si>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</si>
  <si>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</si>
  <si>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</si>
  <si>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</si>
  <si>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</si>
  <si>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</si>
  <si>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</si>
  <si>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</si>
  <si>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</si>
  <si>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</si>
  <si>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</si>
  <si>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</si>
  <si>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</si>
  <si>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</si>
  <si>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</si>
  <si>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</si>
  <si>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</si>
  <si>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</si>
  <si>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</si>
  <si>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</si>
  <si>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</si>
  <si>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</si>
  <si>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</si>
  <si>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</si>
  <si>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</si>
  <si>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</si>
  <si>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</si>
  <si>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</si>
  <si>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</si>
  <si>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</si>
  <si>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</si>
  <si>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</si>
  <si>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</si>
  <si>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</si>
  <si>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</si>
  <si>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</si>
  <si>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</si>
  <si>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</si>
  <si>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</si>
  <si>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</si>
  <si>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</si>
  <si>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</si>
  <si>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</si>
  <si>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</si>
  <si>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</si>
  <si>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</si>
  <si>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</si>
  <si>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</si>
  <si>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</si>
  <si>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</si>
  <si>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</si>
  <si>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</si>
  <si>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</si>
  <si>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</si>
  <si>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</si>
  <si>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</si>
  <si>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</si>
  <si>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</si>
  <si>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</si>
  <si>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</si>
  <si>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</si>
  <si>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</si>
  <si>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</si>
  <si>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</si>
  <si>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</si>
  <si>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</si>
  <si>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</si>
  <si>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</si>
  <si>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</si>
  <si>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</si>
  <si>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</si>
  <si>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</si>
  <si>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</si>
  <si>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</si>
  <si>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</si>
  <si>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</si>
  <si>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</si>
  <si>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</si>
  <si>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</si>
  <si>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</si>
  <si>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</si>
  <si>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</si>
  <si>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</si>
  <si>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</si>
  <si>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</si>
  <si>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</si>
  <si>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</si>
  <si>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</si>
  <si>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</si>
  <si>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</si>
  <si>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</si>
  <si>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</si>
  <si>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</si>
  <si>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</si>
  <si>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</si>
  <si>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</si>
  <si>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</si>
  <si>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</si>
  <si>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</si>
  <si>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</si>
  <si>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</si>
  <si>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</si>
  <si>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</si>
  <si>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</si>
  <si>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</si>
  <si>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</si>
  <si>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</si>
  <si>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</si>
  <si>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</si>
  <si>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</si>
  <si>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</si>
  <si>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</si>
  <si>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</si>
  <si>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</si>
  <si>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</si>
  <si>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</si>
  <si>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</si>
  <si>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</si>
  <si>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</si>
  <si>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</si>
  <si>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</si>
  <si>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</si>
  <si>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</si>
  <si>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</si>
  <si>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</si>
  <si>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</si>
  <si>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</si>
  <si>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</si>
  <si>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</si>
  <si>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</si>
  <si>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</si>
  <si>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</si>
  <si>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</si>
  <si>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</si>
  <si>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</si>
  <si>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</si>
  <si>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</si>
  <si>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</si>
  <si>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</si>
  <si>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</si>
  <si>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</si>
  <si>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</si>
  <si>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</si>
  <si>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</si>
  <si>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</si>
  <si>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</si>
  <si>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</si>
  <si>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</si>
  <si>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</si>
  <si>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</si>
  <si>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</si>
  <si>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</si>
  <si>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</si>
  <si>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</si>
  <si>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</si>
  <si>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</si>
  <si>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</si>
  <si>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</si>
  <si>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</si>
  <si>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</si>
  <si>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</si>
  <si>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</si>
  <si>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</si>
  <si>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</si>
  <si>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</si>
  <si>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</si>
  <si>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</si>
  <si>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</si>
  <si>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</si>
  <si>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</si>
  <si>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</si>
  <si>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</si>
  <si>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</si>
  <si>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</si>
  <si>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</si>
  <si>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</si>
  <si>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</si>
  <si>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</si>
  <si>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</si>
  <si>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</si>
  <si>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</si>
  <si>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</si>
  <si>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</si>
  <si>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</si>
  <si>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</si>
  <si>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</si>
  <si>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</si>
  <si>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</si>
  <si>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</si>
  <si>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</si>
  <si>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</si>
  <si>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</si>
  <si>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</si>
  <si>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</si>
  <si>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</si>
  <si>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</si>
  <si>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</si>
  <si>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</si>
  <si>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</si>
  <si>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</si>
  <si>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</si>
  <si>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</si>
  <si>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</si>
  <si>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</si>
  <si>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</si>
  <si>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</si>
  <si>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</si>
  <si>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</si>
  <si>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</si>
  <si>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</si>
  <si>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</si>
  <si>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</si>
  <si>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</si>
  <si>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</si>
  <si>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</si>
  <si>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</si>
  <si>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</si>
  <si>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</si>
  <si>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</si>
  <si>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</si>
  <si>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</si>
  <si>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</si>
  <si>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</si>
  <si>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</si>
  <si>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</si>
  <si>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</si>
  <si>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</si>
  <si>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</si>
  <si>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</si>
  <si>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</si>
  <si>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</si>
  <si>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</si>
  <si>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</si>
  <si>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</si>
  <si>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</si>
  <si>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</si>
  <si>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</si>
  <si>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</si>
  <si>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</si>
  <si>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</si>
  <si>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</si>
  <si>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</si>
  <si>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</si>
  <si>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</si>
  <si>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</si>
  <si>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</si>
  <si>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</si>
  <si>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</si>
  <si>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</si>
  <si>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</si>
  <si>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</si>
  <si>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</si>
  <si>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</si>
  <si>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</si>
  <si>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</si>
  <si>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</si>
  <si>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</si>
  <si>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</si>
  <si>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</si>
  <si>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</si>
  <si>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</si>
  <si>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</si>
  <si>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</si>
  <si>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</si>
  <si>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</si>
  <si>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</si>
  <si>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</si>
  <si>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</si>
  <si>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</si>
  <si>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</si>
  <si>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</si>
  <si>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</si>
  <si>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</si>
  <si>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</si>
  <si>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</si>
  <si>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</si>
  <si>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</si>
  <si>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</si>
  <si>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</si>
  <si>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</si>
  <si>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</si>
  <si>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</si>
  <si>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</si>
  <si>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</si>
  <si>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</si>
  <si>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</si>
  <si>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</si>
  <si>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</si>
  <si>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</si>
  <si>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</si>
  <si>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</si>
  <si>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</si>
  <si>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</si>
  <si>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</si>
  <si>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</si>
  <si>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</si>
  <si>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</si>
  <si>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</si>
  <si>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</si>
  <si>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</si>
  <si>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</si>
  <si>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</si>
  <si>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</si>
  <si>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</si>
  <si>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</si>
  <si>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</si>
  <si>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</si>
  <si>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</si>
  <si>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</si>
  <si>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</si>
  <si>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</si>
  <si>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</si>
  <si>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</si>
  <si>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</si>
  <si>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</si>
  <si>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</si>
  <si>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</si>
  <si>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</si>
  <si>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</si>
  <si>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</si>
  <si>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</si>
  <si>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</si>
  <si>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</si>
  <si>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</si>
  <si>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</si>
  <si>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</si>
  <si>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</si>
  <si>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</si>
  <si>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</si>
  <si>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</si>
  <si>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</si>
  <si>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</si>
  <si>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</si>
  <si>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</si>
  <si>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</si>
  <si>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</si>
  <si>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</si>
  <si>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</si>
  <si>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</si>
  <si>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</si>
  <si>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</si>
  <si>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</si>
  <si>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</si>
  <si>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</si>
  <si>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</si>
  <si>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</si>
  <si>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</si>
  <si>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</si>
  <si>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</si>
  <si>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</si>
  <si>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</si>
  <si>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</si>
  <si>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</si>
  <si>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</si>
  <si>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</si>
  <si>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</si>
  <si>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</si>
  <si>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</si>
  <si>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</si>
  <si>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</si>
  <si>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</si>
  <si>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</si>
  <si>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</si>
  <si>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</si>
  <si>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</si>
  <si>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</si>
  <si>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</si>
  <si>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</si>
  <si>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</si>
  <si>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</si>
  <si>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</si>
  <si>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</si>
  <si>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</si>
  <si>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</si>
  <si>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</si>
  <si>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</si>
  <si>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</si>
  <si>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</si>
  <si>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</si>
  <si>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</si>
  <si>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</si>
  <si>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</si>
  <si>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</si>
  <si>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</si>
  <si>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</si>
  <si>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</si>
  <si>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</si>
  <si>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</si>
  <si>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</si>
  <si>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</si>
  <si>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</si>
  <si>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</si>
  <si>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</si>
  <si>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</si>
  <si>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</si>
  <si>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</si>
  <si>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</si>
  <si>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</si>
  <si>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</si>
  <si>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</si>
  <si>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</si>
  <si>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</si>
  <si>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</si>
  <si>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</si>
  <si>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</si>
  <si>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</si>
  <si>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</si>
  <si>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</si>
  <si>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</si>
  <si>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</si>
  <si>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</si>
  <si>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</si>
  <si>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</si>
  <si>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</si>
  <si>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</si>
  <si>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</si>
  <si>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</si>
  <si>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</si>
  <si>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</si>
  <si>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</si>
  <si>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</si>
  <si>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</si>
  <si>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</si>
  <si>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</si>
  <si>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</si>
  <si>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</si>
  <si>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</si>
  <si>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</si>
  <si>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</si>
  <si>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</si>
  <si>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</si>
  <si>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</si>
  <si>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</si>
  <si>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</si>
  <si>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</si>
  <si>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</si>
  <si>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</si>
  <si>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</si>
  <si>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</si>
  <si>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</si>
  <si>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</si>
  <si>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</si>
  <si>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</si>
  <si>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</si>
  <si>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</si>
  <si>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</si>
  <si>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</si>
  <si>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</si>
  <si>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</si>
  <si>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</si>
  <si>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</si>
  <si>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</si>
  <si>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</si>
  <si>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</si>
  <si>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</si>
  <si>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</si>
  <si>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</si>
  <si>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</si>
  <si>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</si>
  <si>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</si>
  <si>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</si>
  <si>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</si>
  <si>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</si>
  <si>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</si>
  <si>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</si>
  <si>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</si>
  <si>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</si>
  <si>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</si>
  <si>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</si>
  <si>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</si>
  <si>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</si>
  <si>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</si>
  <si>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</si>
  <si>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</si>
  <si>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</si>
  <si>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</si>
  <si>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</si>
  <si>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</si>
  <si>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</si>
  <si>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</si>
  <si>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</si>
  <si>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</si>
  <si>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</si>
  <si>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</si>
  <si>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</si>
  <si>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</si>
  <si>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</si>
  <si>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</si>
  <si>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</si>
  <si>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</si>
  <si>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</si>
  <si>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</si>
  <si>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</si>
  <si>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</si>
  <si>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</si>
  <si>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</si>
  <si>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</si>
  <si>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</si>
  <si>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</si>
  <si>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</si>
  <si>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</si>
  <si>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</si>
  <si>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</si>
  <si>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</si>
  <si>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</si>
  <si>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</si>
  <si>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</si>
  <si>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</si>
  <si>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</si>
  <si>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</si>
  <si>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</si>
  <si>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</si>
  <si>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</si>
  <si>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</si>
  <si>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</si>
  <si>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</si>
  <si>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</si>
  <si>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</si>
  <si>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</si>
  <si>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</si>
  <si>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</si>
  <si>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</si>
  <si>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</si>
  <si>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</si>
  <si>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</si>
  <si>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</si>
  <si>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</si>
  <si>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</si>
  <si>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</si>
  <si>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</si>
  <si>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</si>
  <si>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</si>
  <si>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</si>
  <si>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</si>
  <si>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</si>
  <si>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</si>
  <si>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</si>
  <si>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</si>
  <si>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</si>
  <si>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</si>
  <si>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</si>
  <si>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</si>
  <si>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</si>
  <si>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</si>
  <si>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</si>
  <si>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</si>
  <si>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</si>
  <si>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</si>
  <si>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</si>
  <si>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</si>
  <si>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</si>
  <si>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</si>
  <si>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</si>
  <si>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</si>
  <si>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</si>
  <si>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</si>
  <si>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</si>
  <si>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</si>
  <si>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</si>
  <si>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</si>
  <si>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</si>
  <si>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</si>
  <si>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</si>
  <si>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</si>
  <si>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</si>
  <si>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</si>
  <si>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</si>
  <si>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</si>
  <si>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</si>
  <si>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</si>
  <si>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</si>
  <si>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</si>
  <si>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</si>
  <si>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</si>
  <si>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</si>
  <si>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</si>
  <si>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</si>
  <si>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</si>
  <si>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</si>
  <si>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</si>
  <si>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</si>
  <si>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</si>
  <si>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</si>
  <si>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</si>
  <si>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</si>
  <si>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</si>
  <si>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</si>
  <si>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</si>
  <si>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</si>
  <si>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</si>
  <si>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</si>
  <si>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</si>
  <si>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</si>
  <si>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</si>
  <si>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</si>
  <si>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</si>
  <si>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</si>
  <si>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</si>
  <si>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</si>
  <si>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</si>
  <si>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</si>
  <si>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</si>
  <si>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</si>
  <si>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</si>
  <si>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</si>
  <si>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</si>
  <si>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</si>
  <si>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</si>
  <si>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</si>
  <si>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</si>
  <si>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</si>
  <si>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</si>
  <si>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</si>
  <si>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</si>
  <si>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</si>
  <si>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</si>
  <si>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</si>
  <si>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</si>
  <si>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</si>
  <si>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</si>
  <si>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</si>
  <si>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</si>
  <si>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</si>
  <si>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</si>
  <si>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</si>
  <si>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</si>
  <si>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</si>
  <si>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</si>
  <si>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</si>
  <si>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</si>
  <si>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</si>
  <si>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</si>
  <si>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</si>
  <si>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</si>
  <si>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</si>
  <si>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</si>
  <si>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</si>
  <si>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</si>
  <si>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</si>
  <si>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</si>
  <si>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</si>
  <si>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</si>
  <si>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</si>
  <si>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</si>
  <si>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</si>
  <si>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</si>
  <si>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</si>
  <si>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</si>
  <si>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</si>
  <si>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</si>
  <si>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</si>
  <si>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</si>
  <si>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</si>
  <si>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</si>
  <si>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</si>
  <si>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</si>
  <si>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</si>
  <si>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</si>
  <si>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</si>
  <si>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</si>
  <si>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</si>
  <si>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</si>
  <si>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</si>
  <si>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</si>
  <si>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</si>
  <si>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</si>
  <si>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</si>
  <si>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</si>
  <si>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</si>
  <si>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</si>
  <si>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</si>
  <si>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</si>
  <si>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</si>
  <si>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</si>
  <si>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</si>
  <si>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</si>
  <si>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</si>
  <si>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</si>
  <si>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</si>
  <si>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</si>
  <si>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</si>
  <si>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</si>
  <si>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</si>
  <si>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</si>
  <si>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</si>
  <si>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</si>
  <si>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</si>
  <si>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</si>
  <si>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</si>
  <si>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</si>
  <si>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</si>
  <si>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</si>
  <si>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</si>
  <si>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</si>
  <si>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</si>
  <si>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</si>
  <si>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</si>
  <si>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</si>
  <si>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</si>
  <si>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</si>
  <si>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</si>
  <si>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</si>
  <si>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</si>
  <si>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</si>
  <si>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</si>
  <si>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</si>
  <si>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</si>
  <si>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</si>
  <si>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</si>
  <si>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</si>
  <si>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</si>
  <si>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</si>
  <si>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</si>
  <si>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</si>
  <si>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</si>
  <si>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</si>
  <si>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</si>
  <si>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</si>
  <si>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</si>
  <si>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</si>
  <si>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</si>
  <si>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</si>
  <si>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</si>
  <si>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</si>
  <si>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</si>
  <si>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</si>
  <si>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</si>
  <si>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</si>
  <si>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</si>
  <si>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</si>
  <si>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</si>
  <si>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</si>
  <si>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</si>
  <si>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</si>
  <si>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</si>
  <si>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</si>
  <si>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</si>
  <si>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</si>
  <si>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</si>
  <si>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</si>
  <si>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</si>
  <si>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</si>
  <si>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</si>
  <si>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</si>
  <si>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</si>
  <si>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</si>
  <si>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</si>
  <si>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</si>
  <si>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</si>
  <si>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</si>
  <si>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</si>
  <si>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</si>
  <si>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</si>
  <si>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</si>
  <si>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</si>
  <si>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</si>
  <si>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</si>
  <si>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</si>
  <si>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</si>
  <si>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</si>
  <si>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</si>
  <si>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</si>
  <si>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</si>
  <si>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</si>
  <si>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</si>
  <si>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</si>
  <si>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</si>
  <si>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</si>
  <si>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</si>
  <si>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</si>
  <si>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</si>
  <si>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</si>
  <si>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</si>
  <si>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</si>
  <si>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</si>
  <si>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</si>
  <si>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</si>
  <si>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</si>
  <si>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</si>
  <si>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</si>
  <si>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</si>
  <si>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</si>
  <si>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</si>
  <si>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</si>
  <si>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</si>
  <si>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</si>
  <si>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</si>
  <si>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</si>
  <si>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</si>
  <si>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</si>
  <si>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</si>
  <si>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</si>
  <si>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</si>
  <si>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</si>
  <si>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</si>
  <si>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</si>
  <si>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</si>
  <si>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</si>
  <si>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</si>
  <si>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</si>
  <si>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</si>
  <si>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</si>
  <si>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</si>
  <si>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</si>
  <si>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</si>
  <si>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</si>
  <si>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</si>
  <si>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</si>
  <si>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</si>
  <si>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</si>
  <si>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</si>
  <si>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</si>
  <si>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</si>
  <si>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</si>
  <si>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</si>
  <si>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</si>
  <si>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</si>
  <si>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</si>
  <si>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</si>
  <si>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</si>
  <si>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</si>
  <si>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</si>
  <si>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</si>
  <si>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</si>
  <si>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</si>
  <si>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</si>
  <si>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</si>
  <si>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</si>
  <si>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</si>
  <si>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</si>
  <si>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</si>
  <si>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</si>
  <si>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</si>
  <si>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</si>
  <si>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</si>
  <si>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</si>
  <si>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</si>
  <si>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</si>
  <si>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</si>
  <si>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</si>
  <si>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</si>
  <si>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</si>
  <si>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</si>
  <si>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</si>
  <si>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</si>
  <si>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</si>
  <si>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</si>
  <si>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</si>
  <si>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</si>
  <si>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</si>
  <si>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</si>
  <si>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</si>
  <si>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</si>
  <si>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</si>
  <si>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</si>
  <si>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</si>
  <si>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</si>
  <si>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</si>
  <si>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</si>
  <si>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</si>
  <si>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</si>
  <si>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</si>
  <si>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</si>
  <si>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</si>
  <si>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</si>
  <si>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</si>
  <si>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</si>
  <si>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</si>
  <si>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</si>
  <si>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</si>
  <si>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</si>
  <si>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</si>
  <si>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</si>
  <si>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</si>
  <si>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</si>
  <si>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</si>
  <si>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</si>
  <si>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</si>
  <si>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</si>
  <si>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</si>
  <si>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</si>
  <si>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</si>
  <si>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</si>
  <si>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</si>
  <si>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</si>
  <si>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</si>
  <si>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</si>
  <si>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</si>
  <si>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</si>
  <si>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</si>
  <si>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</si>
  <si>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</si>
  <si>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</si>
  <si>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</si>
  <si>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</si>
  <si>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</si>
  <si>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</si>
  <si>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</si>
  <si>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</si>
  <si>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</si>
  <si>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</si>
  <si>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</si>
  <si>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</si>
  <si>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</si>
  <si>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</si>
  <si>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</si>
  <si>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</si>
  <si>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</si>
  <si>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</si>
  <si>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</si>
  <si>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</si>
  <si>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</si>
  <si>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</si>
  <si>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</si>
  <si>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</si>
  <si>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</si>
  <si>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</si>
  <si>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</si>
  <si>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</si>
  <si>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</si>
  <si>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</si>
  <si>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</si>
  <si>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</si>
  <si>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</si>
  <si>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</si>
  <si>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</si>
  <si>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</si>
  <si>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</si>
  <si>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</si>
  <si>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</si>
  <si>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</si>
  <si>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</si>
  <si>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</si>
  <si>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</si>
  <si>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</si>
  <si>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</si>
  <si>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</si>
  <si>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</si>
  <si>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</si>
  <si>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</si>
  <si>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</si>
  <si>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</si>
  <si>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</si>
  <si>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</si>
  <si>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</si>
  <si>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</si>
  <si>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</si>
  <si>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</si>
  <si>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</si>
  <si>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</si>
  <si>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</si>
  <si>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</si>
  <si>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</si>
  <si>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</si>
  <si>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</si>
  <si>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</si>
  <si>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</si>
  <si>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</si>
  <si>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</si>
  <si>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</si>
  <si>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</si>
  <si>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</si>
  <si>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</si>
  <si>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</si>
  <si>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</si>
  <si>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</si>
  <si>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</si>
  <si>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</si>
  <si>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</si>
  <si>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</si>
  <si>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</si>
  <si>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</si>
  <si>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</si>
  <si>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</si>
  <si>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</si>
  <si>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</si>
  <si>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</si>
  <si>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</si>
  <si>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</si>
  <si>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</si>
  <si>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</si>
  <si>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</si>
  <si>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</si>
  <si>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</si>
  <si>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</si>
  <si>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</si>
  <si>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</si>
  <si>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</si>
  <si>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</si>
  <si>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</si>
  <si>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</si>
  <si>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</si>
  <si>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</si>
  <si>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</si>
  <si>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</si>
  <si>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</si>
  <si>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</si>
  <si>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</si>
  <si>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</si>
  <si>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</si>
  <si>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</si>
  <si>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</si>
  <si>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</si>
  <si>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</si>
  <si>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</si>
  <si>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</si>
  <si>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</si>
  <si>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</si>
  <si>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</si>
  <si>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</si>
  <si>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</si>
  <si>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</si>
  <si>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</si>
  <si>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</si>
  <si>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</si>
  <si>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</si>
  <si>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</si>
  <si>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</si>
  <si>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</si>
  <si>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</si>
  <si>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</si>
  <si>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</si>
  <si>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</si>
  <si>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</si>
  <si>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</si>
  <si>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</si>
  <si>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</si>
  <si>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</si>
  <si>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</si>
  <si>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</si>
  <si>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</si>
  <si>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</si>
  <si>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</si>
  <si>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</si>
  <si>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</si>
  <si>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</si>
  <si>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</si>
  <si>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</si>
  <si>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</si>
  <si>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</si>
  <si>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</si>
  <si>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</si>
  <si>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</si>
  <si>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</si>
  <si>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</si>
  <si>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</si>
  <si>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</si>
  <si>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</si>
  <si>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</si>
  <si>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</si>
  <si>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</si>
  <si>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</si>
  <si>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</si>
  <si>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</si>
  <si>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</si>
  <si>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</si>
  <si>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</si>
  <si>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</si>
  <si>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</si>
  <si>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</si>
  <si>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</si>
  <si>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</si>
  <si>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</si>
  <si>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</si>
  <si>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</si>
  <si>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</si>
  <si>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</si>
  <si>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</si>
  <si>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</si>
  <si>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</si>
  <si>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</si>
  <si>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</si>
  <si>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</si>
  <si>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</si>
  <si>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</si>
  <si>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</si>
  <si>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</si>
  <si>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</si>
  <si>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</si>
  <si>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</si>
  <si>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</si>
  <si>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</si>
  <si>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</si>
  <si>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</si>
  <si>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</si>
  <si>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</si>
  <si>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</si>
  <si>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</si>
  <si>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</si>
  <si>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</si>
  <si>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</si>
  <si>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</si>
  <si>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</si>
  <si>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</si>
  <si>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</si>
  <si>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</si>
  <si>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</si>
  <si>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</si>
  <si>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</si>
  <si>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</si>
  <si>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</si>
  <si>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</si>
  <si>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</si>
  <si>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</si>
  <si>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</si>
  <si>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</si>
  <si>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</si>
  <si>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</si>
  <si>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</si>
  <si>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</si>
  <si>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</si>
  <si>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</si>
  <si>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</si>
  <si>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</si>
  <si>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</si>
  <si>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</si>
  <si>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</si>
  <si>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</si>
  <si>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</si>
  <si>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</si>
  <si>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</si>
  <si>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</si>
  <si>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</si>
  <si>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</si>
  <si>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</si>
  <si>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</si>
  <si>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</si>
  <si>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</si>
  <si>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</si>
  <si>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</si>
  <si>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</si>
  <si>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</si>
  <si>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</si>
  <si>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</si>
  <si>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</si>
  <si>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</si>
  <si>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</si>
  <si>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</si>
  <si>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</si>
  <si>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</si>
  <si>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</si>
  <si>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</si>
  <si>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</si>
  <si>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</si>
  <si>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</si>
  <si>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</si>
  <si>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</si>
  <si>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</si>
  <si>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</si>
  <si>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</si>
  <si>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</si>
  <si>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</si>
  <si>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</si>
  <si>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</si>
  <si>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</si>
  <si>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</si>
  <si>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</si>
  <si>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</si>
  <si>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</si>
  <si>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</si>
  <si>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</si>
  <si>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</si>
  <si>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</si>
  <si>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</si>
  <si>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</si>
  <si>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</si>
  <si>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</si>
  <si>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</si>
  <si>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</si>
  <si>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</si>
  <si>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</si>
  <si>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</si>
  <si>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</si>
  <si>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</si>
  <si>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</si>
  <si>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</si>
  <si>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</si>
  <si>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</si>
  <si>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</si>
  <si>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</si>
  <si>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</si>
  <si>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</si>
  <si>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</si>
  <si>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</si>
  <si>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</si>
  <si>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</si>
  <si>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</si>
  <si>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</si>
  <si>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</si>
  <si>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</si>
  <si>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</si>
  <si>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</si>
  <si>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</si>
  <si>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</si>
  <si>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</si>
  <si>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</si>
  <si>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</si>
  <si>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</si>
  <si>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</si>
  <si>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</si>
  <si>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</si>
  <si>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</si>
  <si>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</si>
  <si>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</si>
  <si>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</si>
  <si>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</si>
  <si>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</si>
  <si>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</si>
  <si>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</si>
  <si>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</si>
  <si>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</si>
  <si>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</si>
  <si>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</si>
  <si>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</si>
  <si>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</si>
  <si>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</si>
  <si>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</si>
  <si>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</si>
  <si>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</si>
  <si>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</si>
  <si>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</si>
  <si>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</si>
  <si>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</si>
  <si>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</si>
  <si>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</si>
  <si>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</si>
  <si>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</si>
  <si>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</si>
  <si>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</si>
  <si>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</si>
  <si>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</si>
  <si>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</si>
  <si>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</si>
  <si>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</si>
  <si>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</si>
  <si>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</si>
  <si>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</si>
  <si>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</si>
  <si>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</si>
  <si>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</si>
  <si>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</si>
  <si>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</si>
  <si>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</si>
  <si>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</si>
  <si>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</si>
  <si>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</si>
  <si>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</si>
  <si>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</si>
  <si>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</si>
  <si>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</si>
  <si>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</si>
  <si>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</si>
  <si>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</si>
  <si>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</si>
  <si>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</si>
  <si>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</si>
  <si>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</si>
  <si>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</si>
  <si>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</si>
  <si>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</si>
  <si>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</si>
  <si>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</si>
  <si>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</si>
  <si>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</si>
  <si>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</si>
  <si>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</si>
  <si>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</si>
  <si>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</si>
  <si>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</si>
  <si>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</si>
  <si>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</si>
  <si>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</si>
  <si>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</si>
  <si>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</si>
  <si>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</si>
  <si>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</si>
  <si>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</si>
  <si>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</si>
  <si>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</si>
  <si>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</si>
  <si>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</si>
  <si>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</si>
  <si>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</si>
  <si>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</si>
  <si>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</si>
  <si>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</si>
  <si>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</si>
  <si>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</si>
  <si>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</si>
  <si>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</si>
  <si>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</si>
  <si>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</si>
  <si>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</si>
  <si>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</si>
  <si>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</si>
  <si>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</si>
  <si>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</si>
  <si>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</si>
  <si>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</si>
  <si>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</si>
  <si>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</si>
  <si>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</si>
  <si>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</si>
  <si>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</si>
  <si>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</si>
  <si>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</si>
  <si>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</si>
  <si>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</si>
  <si>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</si>
  <si>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</si>
  <si>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</si>
  <si>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</si>
  <si>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</si>
  <si>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</si>
  <si>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</si>
  <si>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</si>
  <si>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</si>
  <si>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</si>
  <si>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</si>
  <si>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</si>
  <si>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</si>
  <si>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</si>
  <si>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</si>
  <si>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</si>
  <si>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</si>
  <si>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</si>
  <si>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</si>
  <si>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</si>
  <si>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</si>
  <si>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</si>
  <si>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</si>
  <si>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</si>
  <si>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</si>
  <si>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</si>
  <si>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</si>
  <si>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</si>
  <si>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</si>
  <si>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</si>
  <si>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</si>
  <si>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</si>
  <si>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</si>
  <si>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</si>
  <si>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</si>
  <si>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</si>
  <si>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</si>
  <si>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</si>
  <si>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</si>
  <si>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</si>
  <si>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</si>
  <si>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</si>
  <si>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</si>
  <si>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</si>
  <si>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</si>
  <si>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</si>
  <si>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</si>
  <si>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</si>
  <si>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</si>
  <si>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</si>
  <si>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</si>
  <si>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</si>
  <si>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</si>
  <si>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</si>
  <si>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</si>
  <si>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</si>
  <si>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</si>
  <si>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</si>
  <si>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</si>
  <si>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</si>
  <si>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</si>
  <si>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</si>
  <si>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</si>
  <si>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</si>
  <si>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</si>
  <si>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</si>
  <si>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</si>
  <si>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</si>
  <si>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</si>
  <si>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</si>
  <si>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</si>
  <si>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</si>
  <si>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</si>
  <si>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</si>
  <si>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</si>
  <si>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</si>
  <si>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</si>
  <si>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</si>
  <si>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</si>
  <si>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</si>
  <si>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</si>
  <si>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</si>
  <si>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</si>
  <si>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</si>
  <si>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</si>
  <si>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</si>
  <si>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</si>
  <si>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</si>
  <si>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</si>
  <si>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</si>
  <si>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</si>
  <si>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</si>
  <si>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</si>
  <si>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</si>
  <si>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</si>
  <si>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</si>
  <si>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</si>
  <si>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</si>
  <si>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</si>
  <si>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</si>
  <si>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</si>
  <si>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</si>
  <si>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</si>
  <si>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</si>
  <si>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</si>
  <si>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</si>
  <si>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</si>
  <si>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</si>
  <si>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</si>
  <si>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</si>
  <si>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</si>
  <si>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</si>
  <si>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</si>
  <si>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</si>
  <si>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</si>
  <si>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</si>
  <si>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</si>
  <si>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</si>
  <si>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</si>
  <si>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</si>
  <si>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</si>
  <si>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</si>
  <si>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</si>
  <si>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</si>
  <si>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</si>
  <si>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</si>
  <si>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</si>
  <si>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</si>
  <si>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</si>
  <si>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</si>
  <si>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</si>
  <si>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</si>
  <si>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</si>
  <si>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</si>
  <si>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</si>
  <si>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</si>
  <si>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</si>
  <si>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</si>
  <si>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</si>
  <si>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</si>
  <si>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</si>
  <si>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</si>
  <si>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</si>
  <si>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</si>
  <si>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</si>
  <si>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</si>
  <si>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</si>
  <si>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</si>
  <si>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</si>
  <si>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</si>
  <si>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</si>
  <si>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</si>
  <si>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</si>
  <si>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</si>
  <si>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</si>
  <si>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</si>
  <si>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</si>
  <si>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</si>
  <si>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</si>
  <si>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</si>
  <si>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</si>
  <si>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</si>
  <si>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</si>
  <si>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</si>
  <si>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</si>
  <si>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</si>
  <si>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</si>
  <si>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</si>
  <si>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</si>
  <si>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</si>
  <si>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</si>
  <si>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</si>
  <si>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</si>
  <si>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</si>
  <si>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</si>
  <si>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</si>
  <si>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</si>
  <si>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</si>
  <si>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</si>
  <si>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</si>
  <si>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</si>
  <si>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</si>
  <si>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</si>
  <si>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</si>
  <si>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</si>
  <si>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</si>
  <si>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</si>
  <si>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</si>
  <si>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</si>
  <si>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</si>
  <si>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</si>
  <si>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</si>
  <si>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</si>
  <si>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</si>
  <si>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</si>
  <si>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</si>
  <si>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</si>
  <si>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</si>
  <si>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</si>
  <si>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</si>
  <si>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</si>
  <si>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</si>
  <si>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</si>
  <si>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</si>
  <si>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</si>
  <si>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</si>
  <si>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</si>
  <si>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</si>
  <si>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</si>
  <si>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</si>
  <si>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</si>
  <si>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</si>
  <si>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</si>
  <si>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</si>
  <si>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</si>
  <si>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</si>
  <si>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</si>
  <si>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</si>
  <si>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</si>
  <si>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</si>
  <si>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</si>
  <si>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</si>
  <si>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</si>
  <si>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</si>
  <si>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</si>
  <si>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</si>
  <si>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</si>
  <si>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</si>
  <si>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</si>
  <si>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</si>
  <si>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</si>
  <si>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</si>
  <si>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</si>
  <si>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</si>
  <si>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</si>
  <si>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</si>
  <si>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</si>
  <si>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</si>
  <si>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</si>
  <si>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</si>
  <si>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</si>
  <si>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</si>
  <si>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</si>
  <si>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</si>
  <si>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</si>
  <si>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</si>
  <si>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</si>
  <si>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</si>
  <si>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</si>
  <si>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</si>
  <si>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</si>
  <si>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</si>
  <si>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</si>
  <si>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</si>
  <si>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</si>
  <si>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</si>
  <si>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</si>
  <si>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</si>
  <si>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</si>
  <si>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</si>
  <si>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</si>
  <si>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</si>
  <si>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</si>
  <si>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</si>
  <si>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</si>
  <si>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</si>
  <si>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</si>
  <si>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</si>
  <si>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</si>
  <si>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</si>
  <si>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</si>
  <si>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</si>
  <si>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</si>
  <si>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</si>
  <si>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</si>
  <si>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</si>
  <si>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</si>
  <si>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</si>
  <si>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</si>
  <si>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</si>
  <si>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</si>
  <si>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</si>
  <si>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</si>
  <si>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</si>
  <si>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</si>
  <si>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</si>
  <si>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</si>
  <si>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</si>
  <si>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</si>
  <si>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</si>
  <si>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</si>
  <si>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</si>
  <si>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</si>
  <si>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</si>
  <si>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</si>
  <si>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</si>
  <si>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</si>
  <si>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</si>
  <si>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</si>
  <si>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</si>
  <si>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</si>
  <si>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</si>
  <si>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</si>
  <si>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</si>
  <si>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</si>
  <si>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</si>
  <si>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</si>
  <si>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</si>
  <si>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</si>
  <si>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</si>
  <si>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</si>
  <si>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</si>
  <si>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</si>
  <si>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</si>
  <si>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</si>
  <si>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</si>
  <si>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</si>
  <si>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</si>
  <si>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</si>
  <si>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</si>
  <si>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</si>
  <si>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</si>
  <si>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</si>
  <si>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</si>
  <si>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</si>
  <si>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</si>
  <si>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</si>
  <si>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</si>
  <si>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</si>
  <si>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</si>
  <si>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</si>
  <si>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</si>
  <si>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</si>
  <si>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</si>
  <si>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</si>
  <si>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</si>
  <si>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</si>
  <si>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</si>
  <si>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</si>
  <si>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</si>
  <si>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</si>
  <si>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</si>
  <si>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</si>
  <si>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</si>
  <si>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</si>
  <si>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</si>
  <si>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</si>
  <si>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</si>
  <si>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</si>
  <si>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</si>
  <si>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</si>
  <si>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</si>
  <si>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</si>
  <si>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</si>
  <si>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</si>
  <si>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</si>
  <si>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</si>
  <si>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</si>
  <si>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</si>
  <si>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</si>
  <si>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</si>
  <si>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</si>
  <si>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</si>
  <si>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</si>
  <si>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</si>
  <si>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</si>
  <si>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</si>
  <si>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</si>
  <si>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</si>
  <si>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</si>
  <si>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</si>
  <si>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</si>
  <si>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</si>
  <si>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</si>
  <si>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</si>
  <si>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</si>
  <si>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</si>
  <si>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</si>
  <si>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</si>
  <si>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</si>
  <si>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</si>
  <si>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</si>
  <si>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</si>
  <si>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</si>
  <si>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</si>
  <si>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</si>
  <si>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</si>
  <si>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</si>
  <si>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</si>
  <si>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</si>
  <si>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</si>
  <si>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</si>
  <si>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</si>
  <si>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</si>
  <si>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</si>
  <si>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</si>
  <si>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</si>
  <si>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</si>
  <si>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</si>
  <si>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</si>
  <si>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</si>
  <si>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</si>
  <si>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</si>
  <si>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</si>
  <si>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</si>
  <si>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</si>
  <si>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</si>
  <si>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</si>
  <si>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</si>
  <si>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</si>
  <si>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</si>
  <si>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</si>
  <si>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</si>
  <si>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</si>
  <si>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</si>
  <si>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</si>
  <si>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</si>
  <si>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</si>
  <si>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</si>
  <si>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</si>
  <si>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</si>
  <si>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</si>
  <si>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</si>
  <si>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</si>
  <si>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</si>
  <si>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</si>
  <si>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</si>
  <si>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</si>
  <si>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</si>
  <si>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</si>
  <si>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</si>
  <si>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</si>
  <si>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</si>
  <si>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</si>
  <si>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</si>
  <si>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</si>
  <si>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</si>
  <si>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</si>
  <si>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</si>
  <si>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</si>
  <si>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</si>
  <si>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</si>
  <si>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</si>
  <si>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</si>
  <si>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</si>
  <si>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</si>
  <si>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</si>
  <si>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</si>
  <si>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</si>
  <si>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</si>
  <si>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</si>
  <si>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</si>
  <si>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</si>
  <si>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</si>
  <si>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</si>
  <si>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</si>
  <si>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</si>
  <si>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</si>
  <si>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</si>
  <si>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</si>
  <si>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</si>
  <si>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</si>
  <si>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</si>
  <si>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</si>
  <si>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</si>
  <si>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</si>
  <si>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</si>
  <si>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</si>
  <si>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</si>
  <si>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</si>
  <si>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</si>
  <si>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</si>
  <si>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</si>
  <si>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</si>
  <si>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</si>
  <si>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</si>
  <si>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</si>
  <si>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</si>
  <si>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</si>
  <si>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</si>
  <si>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</si>
  <si>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</si>
  <si>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</si>
  <si>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</si>
  <si>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</si>
  <si>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</si>
  <si>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</si>
  <si>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</si>
  <si>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</si>
  <si>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</si>
  <si>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</si>
  <si>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</si>
  <si>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</si>
  <si>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</si>
  <si>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</si>
  <si>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</si>
  <si>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</si>
  <si>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</si>
  <si>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</si>
  <si>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</si>
  <si>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</si>
  <si>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</si>
  <si>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</si>
  <si>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</si>
  <si>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</si>
  <si>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</si>
  <si>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</si>
  <si>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</si>
  <si>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</si>
  <si>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</si>
  <si>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</si>
  <si>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</si>
  <si>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</si>
  <si>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</si>
  <si>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</si>
  <si>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</si>
  <si>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</si>
  <si>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</si>
  <si>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</si>
  <si>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</si>
  <si>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</si>
  <si>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</si>
  <si>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</si>
  <si>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</si>
  <si>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</si>
  <si>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</si>
  <si>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</si>
  <si>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</si>
  <si>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</si>
  <si>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</si>
  <si>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</si>
  <si>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</si>
  <si>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</si>
  <si>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</si>
  <si>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</si>
  <si>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</si>
  <si>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</si>
  <si>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</si>
  <si>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</si>
  <si>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</si>
  <si>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</si>
  <si>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</si>
  <si>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</si>
  <si>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</si>
  <si>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</si>
  <si>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</si>
  <si>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</si>
  <si>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</si>
  <si>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</si>
  <si>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</si>
  <si>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</si>
  <si>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</si>
  <si>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</si>
  <si>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</si>
  <si>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</si>
  <si>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</si>
  <si>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</si>
  <si>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</si>
  <si>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</si>
  <si>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</si>
  <si>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</si>
  <si>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</si>
  <si>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</si>
  <si>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</si>
  <si>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</si>
  <si>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</si>
  <si>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</si>
  <si>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</si>
  <si>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</si>
  <si>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</si>
  <si>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</si>
  <si>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</si>
  <si>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</si>
  <si>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</si>
  <si>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</si>
  <si>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</si>
  <si>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</si>
  <si>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</si>
  <si>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</si>
  <si>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</si>
  <si>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</si>
  <si>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</si>
  <si>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</si>
  <si>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</si>
  <si>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</si>
  <si>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</si>
  <si>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</si>
  <si>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</si>
  <si>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</si>
  <si>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</si>
  <si>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</si>
  <si>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</si>
  <si>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</si>
  <si>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</si>
  <si>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</si>
  <si>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</si>
  <si>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</si>
  <si>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</si>
  <si>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</si>
  <si>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</si>
  <si>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</si>
  <si>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</si>
  <si>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</si>
  <si>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</si>
  <si>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</si>
  <si>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</si>
  <si>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</si>
  <si>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</si>
  <si>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</si>
  <si>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</si>
  <si>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</si>
  <si>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</si>
  <si>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</si>
  <si>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</si>
  <si>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</si>
  <si>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</si>
  <si>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</si>
  <si>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</si>
  <si>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</si>
  <si>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</si>
  <si>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</si>
  <si>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</si>
  <si>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</si>
  <si>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</si>
  <si>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</si>
  <si>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</si>
  <si>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</si>
  <si>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</si>
  <si>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</si>
  <si>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</si>
  <si>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</si>
  <si>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</si>
  <si>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</si>
  <si>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</si>
  <si>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</si>
  <si>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</si>
  <si>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</si>
  <si>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</si>
  <si>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</si>
  <si>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</si>
  <si>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</si>
  <si>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</si>
  <si>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</si>
  <si>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</si>
  <si>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</si>
  <si>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</si>
  <si>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</si>
  <si>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</si>
  <si>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</si>
  <si>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</si>
  <si>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</si>
  <si>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</si>
  <si>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</si>
  <si>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</si>
  <si>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</si>
  <si>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</si>
  <si>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</si>
  <si>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</si>
  <si>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</si>
  <si>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</si>
  <si>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</si>
  <si>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</si>
  <si>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</si>
  <si>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</si>
  <si>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</si>
  <si>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</si>
  <si>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</si>
  <si>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</si>
  <si>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</si>
  <si>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</si>
  <si>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</si>
  <si>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</si>
  <si>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</si>
  <si>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</si>
  <si>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</si>
  <si>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</si>
  <si>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</si>
  <si>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</si>
  <si>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</si>
  <si>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</si>
  <si>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</si>
  <si>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</si>
  <si>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</si>
  <si>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</si>
  <si>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</si>
  <si>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</si>
  <si>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</si>
  <si>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</si>
  <si>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</si>
  <si>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</si>
  <si>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</si>
  <si>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</si>
  <si>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</si>
  <si>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</si>
  <si>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</si>
  <si>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</si>
  <si>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</si>
  <si>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</si>
  <si>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</si>
  <si>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</si>
  <si>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</si>
  <si>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</si>
  <si>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</si>
  <si>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</si>
  <si>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</si>
  <si>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</si>
  <si>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</si>
  <si>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</si>
  <si>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</si>
  <si>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</si>
  <si>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</si>
  <si>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</si>
  <si>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</si>
  <si>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</si>
  <si>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</si>
  <si>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</si>
  <si>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</si>
  <si>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</si>
  <si>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</si>
  <si>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</si>
  <si>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</si>
  <si>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</si>
  <si>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</si>
  <si>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</si>
  <si>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</si>
  <si>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</si>
  <si>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</si>
  <si>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</si>
  <si>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</si>
  <si>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</si>
  <si>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</si>
  <si>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</si>
  <si>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</si>
  <si>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</si>
  <si>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</si>
  <si>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</si>
  <si>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</si>
  <si>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</si>
  <si>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</si>
  <si>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</si>
  <si>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</si>
  <si>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</si>
  <si>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</si>
  <si>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</si>
  <si>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</si>
  <si>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</si>
  <si>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</si>
  <si>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</si>
  <si>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</si>
  <si>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</si>
  <si>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</si>
  <si>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</si>
  <si>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</si>
  <si>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</si>
  <si>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</si>
  <si>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</si>
  <si>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</si>
  <si>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</si>
  <si>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</si>
  <si>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</si>
  <si>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</si>
  <si>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</si>
  <si>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</si>
  <si>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</si>
  <si>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</si>
  <si>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</si>
  <si>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</si>
  <si>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</si>
  <si>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</si>
  <si>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</si>
  <si>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</si>
  <si>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</si>
  <si>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</si>
  <si>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</si>
  <si>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</si>
  <si>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</si>
  <si>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</si>
  <si>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</si>
  <si>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</si>
  <si>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</si>
  <si>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</si>
  <si>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</si>
  <si>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</si>
  <si>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</si>
  <si>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</si>
  <si>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</si>
  <si>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</si>
  <si>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</si>
  <si>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</si>
  <si>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</si>
  <si>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</si>
  <si>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</si>
  <si>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</si>
  <si>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</si>
  <si>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</si>
  <si>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</si>
  <si>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</si>
  <si>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</si>
  <si>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</si>
  <si>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</si>
  <si>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</si>
  <si>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</si>
  <si>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</si>
  <si>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</si>
  <si>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</si>
  <si>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</si>
  <si>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</si>
  <si>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</si>
  <si>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</si>
  <si>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</si>
  <si>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</si>
  <si>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</si>
  <si>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</si>
  <si>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</si>
  <si>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</si>
  <si>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</si>
  <si>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</si>
  <si>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</si>
  <si>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</si>
  <si>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</si>
  <si>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</si>
  <si>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</si>
  <si>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</si>
  <si>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</si>
  <si>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</si>
  <si>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</si>
  <si>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</si>
  <si>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</si>
  <si>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</si>
  <si>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</si>
  <si>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</si>
  <si>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</si>
  <si>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</si>
  <si>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</si>
  <si>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</si>
  <si>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</si>
  <si>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</si>
  <si>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</si>
  <si>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</si>
  <si>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</si>
  <si>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</si>
  <si>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</si>
  <si>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</si>
  <si>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</si>
  <si>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</si>
  <si>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</si>
  <si>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</si>
  <si>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</si>
  <si>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</si>
  <si>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</si>
  <si>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</si>
  <si>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</si>
  <si>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</si>
  <si>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</si>
  <si>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</si>
  <si>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</si>
  <si>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</si>
  <si>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</si>
  <si>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</si>
  <si>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</si>
  <si>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</si>
  <si>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</si>
  <si>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</si>
  <si>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</si>
  <si>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</si>
  <si>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</si>
  <si>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</si>
  <si>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</si>
  <si>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</si>
  <si>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</si>
  <si>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</si>
  <si>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</si>
  <si>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</si>
  <si>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</si>
  <si>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</si>
  <si>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</si>
  <si>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</si>
  <si>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</si>
  <si>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</si>
  <si>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</si>
  <si>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</si>
  <si>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</si>
  <si>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</si>
  <si>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</si>
  <si>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</si>
  <si>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</si>
  <si>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</si>
  <si>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</si>
  <si>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</si>
  <si>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</si>
  <si>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</si>
  <si>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</si>
  <si>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</si>
  <si>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</si>
  <si>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</si>
  <si>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</si>
  <si>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</si>
  <si>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</si>
  <si>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</si>
  <si>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</si>
  <si>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</si>
  <si>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</si>
  <si>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</si>
  <si>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</si>
  <si>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</si>
  <si>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</si>
  <si>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</si>
  <si>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</si>
  <si>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</si>
  <si>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</si>
  <si>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</si>
  <si>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</si>
  <si>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</si>
  <si>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</si>
  <si>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</si>
  <si>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</si>
  <si>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</si>
  <si>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</si>
  <si>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</si>
  <si>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</si>
  <si>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</si>
  <si>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</si>
  <si>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</si>
  <si>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</si>
  <si>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</si>
  <si>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</si>
  <si>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</si>
  <si>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</si>
  <si>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</si>
  <si>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</si>
  <si>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</si>
  <si>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</si>
  <si>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</si>
  <si>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</si>
  <si>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</si>
  <si>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</si>
  <si>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</si>
  <si>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</si>
  <si>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</si>
  <si>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</si>
  <si>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</si>
  <si>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</si>
  <si>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</si>
  <si>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</si>
  <si>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</si>
  <si>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</si>
  <si>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</si>
  <si>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</si>
  <si>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</si>
  <si>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</si>
  <si>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</si>
  <si>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</si>
  <si>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</si>
  <si>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</si>
  <si>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</si>
  <si>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</si>
  <si>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</si>
  <si>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</si>
  <si>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</si>
  <si>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</si>
  <si>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</si>
  <si>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</si>
  <si>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</si>
  <si>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</si>
  <si>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</si>
  <si>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</si>
  <si>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</si>
  <si>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</si>
  <si>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</si>
  <si>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</si>
  <si>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</si>
  <si>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</si>
  <si>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</si>
  <si>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</si>
  <si>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</si>
  <si>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</si>
  <si>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</si>
  <si>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</si>
  <si>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</si>
  <si>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</si>
  <si>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</si>
  <si>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</si>
  <si>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</si>
  <si>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</si>
  <si>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</si>
  <si>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</si>
  <si>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</si>
  <si>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</si>
  <si>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</si>
  <si>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</si>
  <si>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</si>
  <si>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</si>
  <si>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</si>
  <si>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</si>
  <si>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</si>
  <si>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</si>
  <si>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</si>
  <si>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</si>
  <si>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</si>
  <si>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</si>
  <si>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</si>
  <si>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</si>
  <si>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</si>
  <si>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</si>
  <si>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</si>
  <si>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</si>
  <si>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</si>
  <si>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</si>
  <si>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</si>
  <si>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</si>
  <si>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</si>
  <si>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</si>
  <si>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</si>
  <si>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</si>
  <si>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</si>
  <si>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</si>
  <si>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</si>
  <si>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</si>
  <si>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</si>
  <si>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</si>
  <si>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</si>
  <si>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</si>
  <si>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</si>
  <si>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</si>
  <si>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</si>
  <si>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</si>
  <si>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</si>
  <si>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</si>
  <si>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</si>
  <si>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</si>
  <si>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</si>
  <si>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</si>
  <si>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</si>
  <si>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</si>
  <si>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</si>
  <si>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</si>
  <si>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</si>
  <si>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</si>
  <si>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</si>
  <si>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</si>
  <si>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</si>
  <si>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</si>
  <si>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</si>
  <si>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</si>
  <si>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</si>
  <si>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</si>
  <si>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</si>
  <si>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</si>
  <si>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</si>
  <si>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</si>
  <si>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</si>
  <si>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</si>
  <si>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</si>
  <si>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</si>
  <si>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</si>
  <si>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</si>
  <si>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</si>
  <si>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</si>
  <si>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</si>
  <si>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</si>
  <si>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</si>
  <si>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</si>
  <si>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</si>
  <si>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</si>
  <si>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</si>
  <si>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</si>
  <si>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</si>
  <si>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</si>
  <si>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</si>
  <si>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</si>
  <si>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</si>
  <si>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</si>
  <si>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</si>
  <si>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</si>
  <si>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</si>
  <si>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</si>
  <si>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</si>
  <si>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</si>
  <si>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</si>
  <si>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</si>
  <si>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</si>
  <si>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</si>
  <si>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</si>
  <si>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</si>
  <si>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</si>
  <si>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</si>
  <si>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</si>
  <si>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</si>
  <si>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</si>
  <si>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</si>
  <si>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</si>
  <si>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</si>
  <si>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</si>
  <si>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</si>
  <si>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</si>
  <si>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</si>
  <si>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</si>
  <si>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</si>
  <si>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</si>
  <si>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</si>
  <si>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</si>
  <si>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</si>
  <si>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</si>
  <si>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</si>
  <si>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</si>
  <si>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</si>
  <si>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</si>
  <si>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</si>
  <si>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</si>
  <si>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</si>
  <si>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</si>
  <si>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</si>
  <si>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</si>
  <si>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</si>
  <si>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</si>
  <si>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</si>
  <si>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</si>
  <si>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</si>
  <si>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</si>
  <si>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</si>
  <si>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</si>
  <si>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</si>
  <si>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</si>
  <si>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</si>
  <si>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</si>
  <si>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</si>
  <si>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</si>
  <si>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</si>
  <si>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</si>
  <si>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</si>
  <si>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</si>
  <si>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</si>
  <si>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</si>
  <si>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</si>
  <si>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</si>
  <si>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</si>
  <si>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</si>
  <si>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</si>
  <si>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</si>
  <si>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</si>
  <si>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</si>
  <si>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</si>
  <si>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</si>
  <si>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</si>
  <si>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</si>
  <si>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</si>
  <si>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</si>
  <si>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</si>
  <si>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</si>
  <si>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</si>
  <si>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</si>
  <si>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</si>
  <si>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</si>
  <si>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</si>
  <si>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</si>
  <si>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</si>
  <si>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</si>
  <si>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</si>
  <si>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</si>
  <si>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</si>
  <si>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</si>
  <si>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</si>
  <si>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</si>
  <si>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</si>
  <si>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</si>
  <si>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</si>
  <si>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</si>
  <si>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</si>
  <si>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</si>
  <si>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</si>
  <si>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</si>
  <si>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</si>
  <si>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</si>
  <si>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</si>
  <si>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</si>
  <si>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</si>
  <si>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</si>
  <si>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</si>
  <si>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</si>
  <si>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</si>
  <si>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</si>
  <si>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</si>
  <si>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</si>
  <si>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</si>
  <si>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</si>
  <si>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</si>
  <si>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</si>
  <si>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</si>
  <si>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</si>
  <si>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</si>
  <si>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</si>
  <si>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</si>
  <si>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</si>
  <si>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</si>
  <si>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</si>
  <si>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</si>
  <si>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</si>
  <si>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</si>
  <si>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</si>
  <si>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</si>
  <si>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</si>
  <si>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</si>
  <si>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</si>
  <si>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</si>
  <si>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</si>
  <si>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</si>
  <si>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</si>
  <si>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</si>
  <si>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</si>
  <si>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</si>
  <si>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</si>
  <si>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</si>
  <si>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</si>
  <si>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</si>
  <si>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</si>
  <si>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</si>
  <si>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</si>
  <si>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</si>
  <si>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</si>
  <si>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</si>
  <si>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</si>
  <si>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</si>
  <si>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</si>
  <si>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</si>
  <si>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</si>
  <si>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</si>
  <si>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</si>
  <si>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</si>
  <si>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</si>
  <si>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</si>
  <si>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</si>
  <si>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</si>
  <si>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</si>
  <si>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</si>
  <si>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</si>
  <si>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</si>
  <si>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</si>
  <si>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</si>
  <si>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</si>
  <si>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</si>
  <si>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</si>
  <si>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</si>
  <si>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</si>
  <si>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</si>
  <si>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</si>
  <si>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</si>
  <si>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</si>
  <si>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</si>
  <si>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</si>
  <si>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</si>
  <si>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</si>
  <si>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</si>
  <si>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</si>
  <si>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</si>
  <si>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</si>
  <si>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</si>
  <si>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</si>
  <si>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</si>
  <si>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</si>
  <si>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</si>
  <si>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</si>
  <si>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</si>
  <si>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</si>
  <si>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</si>
  <si>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</si>
  <si>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</si>
  <si>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</si>
  <si>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</si>
  <si>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</si>
  <si>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</si>
  <si>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</si>
  <si>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</si>
  <si>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</si>
  <si>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</si>
  <si>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</si>
  <si>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</si>
  <si>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</si>
  <si>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</si>
  <si>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</si>
  <si>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</si>
  <si>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</si>
  <si>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</si>
  <si>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</si>
  <si>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</si>
  <si>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</si>
  <si>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</si>
  <si>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</si>
  <si>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</si>
  <si>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</si>
  <si>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</si>
  <si>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</si>
  <si>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</si>
  <si>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</si>
  <si>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</si>
  <si>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</si>
  <si>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</si>
  <si>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</si>
  <si>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</si>
  <si>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</si>
  <si>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</si>
  <si>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</si>
  <si>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</si>
  <si>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</si>
  <si>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</si>
  <si>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</si>
  <si>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</si>
  <si>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</si>
  <si>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</si>
  <si>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</si>
  <si>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</si>
  <si>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</si>
  <si>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</si>
  <si>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</si>
  <si>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</si>
  <si>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</si>
  <si>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</si>
  <si>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</si>
  <si>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</si>
  <si>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</si>
  <si>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</si>
  <si>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</si>
  <si>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</si>
  <si>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</si>
  <si>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</si>
  <si>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</si>
  <si>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</si>
  <si>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</si>
  <si>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</si>
  <si>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</si>
  <si>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</si>
  <si>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</si>
  <si>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</si>
  <si>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</si>
  <si>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</si>
  <si>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</si>
  <si>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</si>
  <si>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</si>
  <si>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</si>
  <si>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</si>
  <si>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</si>
  <si>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</si>
  <si>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</si>
  <si>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</si>
  <si>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</si>
  <si>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</si>
  <si>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</si>
  <si>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</si>
  <si>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</si>
  <si>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</si>
  <si>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</si>
  <si>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</si>
  <si>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</si>
  <si>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</si>
  <si>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</si>
  <si>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</si>
  <si>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</si>
  <si>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</si>
  <si>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</si>
  <si>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</si>
  <si>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</si>
  <si>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</si>
  <si>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</si>
  <si>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</si>
  <si>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</si>
  <si>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</si>
  <si>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</si>
  <si>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</si>
  <si>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</si>
  <si>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</si>
  <si>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</si>
  <si>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</si>
  <si>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</si>
  <si>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</si>
  <si>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</si>
  <si>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</si>
  <si>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</si>
  <si>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</si>
  <si>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</si>
  <si>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</si>
  <si>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</si>
  <si>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</si>
  <si>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</si>
  <si>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</si>
  <si>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</si>
  <si>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</si>
  <si>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</si>
  <si>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</si>
  <si>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</si>
  <si>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</si>
  <si>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</si>
  <si>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</si>
  <si>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</si>
  <si>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</si>
  <si>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</si>
  <si>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</si>
  <si>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</si>
  <si>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</si>
  <si>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</si>
  <si>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</si>
  <si>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</si>
  <si>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</si>
  <si>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</si>
  <si>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</si>
  <si>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</si>
  <si>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</si>
  <si>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</si>
  <si>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</si>
  <si>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</si>
  <si>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</si>
  <si>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</si>
  <si>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</si>
  <si>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</si>
  <si>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</si>
  <si>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</si>
  <si>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</si>
  <si>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</si>
  <si>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</si>
  <si>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</si>
  <si>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</si>
  <si>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</si>
  <si>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</si>
  <si>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</si>
  <si>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</si>
  <si>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</si>
  <si>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</si>
  <si>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</si>
  <si>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</si>
  <si>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</si>
  <si>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</si>
  <si>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</si>
  <si>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</si>
  <si>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</si>
  <si>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</si>
  <si>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</si>
  <si>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</si>
  <si>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</si>
  <si>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</si>
  <si>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</si>
  <si>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</si>
  <si>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</si>
  <si>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</si>
  <si>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</si>
  <si>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</si>
  <si>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</si>
  <si>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</si>
  <si>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</si>
  <si>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</si>
  <si>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</si>
  <si>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</si>
  <si>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</si>
  <si>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</si>
  <si>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</si>
  <si>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</si>
  <si>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</si>
  <si>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</si>
  <si>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</si>
  <si>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</si>
  <si>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</si>
  <si>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</si>
  <si>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</si>
  <si>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</si>
  <si>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</si>
  <si>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</si>
  <si>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</si>
  <si>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</si>
  <si>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</si>
  <si>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</si>
  <si>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</si>
  <si>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</si>
  <si>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</si>
  <si>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</si>
  <si>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</si>
  <si>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</si>
  <si>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</si>
  <si>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</si>
  <si>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</si>
  <si>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</si>
  <si>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</si>
  <si>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</si>
  <si>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</si>
  <si>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</si>
  <si>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</si>
  <si>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</si>
  <si>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</si>
  <si>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</si>
  <si>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</si>
  <si>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</si>
  <si>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</si>
  <si>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</si>
  <si>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</si>
  <si>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</si>
  <si>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</si>
  <si>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</si>
  <si>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</si>
  <si>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</si>
  <si>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</si>
  <si>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</si>
  <si>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</si>
  <si>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</si>
  <si>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</si>
  <si>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</si>
  <si>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</si>
  <si>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</si>
  <si>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</si>
  <si>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</si>
  <si>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</si>
  <si>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</si>
  <si>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</si>
  <si>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</si>
  <si>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</si>
  <si>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</si>
  <si>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</si>
  <si>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</si>
  <si>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</si>
  <si>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</si>
  <si>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</si>
  <si>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</si>
  <si>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</si>
  <si>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</si>
  <si>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</si>
  <si>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</si>
  <si>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</si>
  <si>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</si>
  <si>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</si>
  <si>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</si>
  <si>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</si>
  <si>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</si>
  <si>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</si>
  <si>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</si>
  <si>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</si>
  <si>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</si>
  <si>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</si>
  <si>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</si>
  <si>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</si>
  <si>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</si>
  <si>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</si>
  <si>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</si>
  <si>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</si>
  <si>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</si>
  <si>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</si>
  <si>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</si>
  <si>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</si>
  <si>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</si>
  <si>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</si>
  <si>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</si>
  <si>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</si>
  <si>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</si>
  <si>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</si>
  <si>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</si>
  <si>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</si>
  <si>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</si>
  <si>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</si>
  <si>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</si>
  <si>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</si>
  <si>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</si>
  <si>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</si>
  <si>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</si>
  <si>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</si>
  <si>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</si>
  <si>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</si>
  <si>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</si>
  <si>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</si>
  <si>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</si>
  <si>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</si>
  <si>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</si>
  <si>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</si>
  <si>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</si>
  <si>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</si>
  <si>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</si>
  <si>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</si>
  <si>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</si>
  <si>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</si>
  <si>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</si>
  <si>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</si>
  <si>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</si>
  <si>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</si>
  <si>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</si>
  <si>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</si>
  <si>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</si>
  <si>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</si>
  <si>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</si>
  <si>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</si>
  <si>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</si>
  <si>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</si>
  <si>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</si>
  <si>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</si>
  <si>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</si>
  <si>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</si>
  <si>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</si>
  <si>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</si>
  <si>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</si>
  <si>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</si>
  <si>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</si>
  <si>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</si>
  <si>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</si>
  <si>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</si>
  <si>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</si>
  <si>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</si>
  <si>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</si>
  <si>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</si>
  <si>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</si>
  <si>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</si>
  <si>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</si>
  <si>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</si>
  <si>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</si>
  <si>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</si>
  <si>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</si>
  <si>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</si>
  <si>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</si>
  <si>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</si>
  <si>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</si>
  <si>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</si>
  <si>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</si>
  <si>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</si>
  <si>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</si>
  <si>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</si>
  <si>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</si>
  <si>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</si>
  <si>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</si>
  <si>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</si>
  <si>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</si>
  <si>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</si>
  <si>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</si>
  <si>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</si>
  <si>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</si>
  <si>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</si>
  <si>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</si>
  <si>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</si>
  <si>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</si>
  <si>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</si>
  <si>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</si>
  <si>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</si>
  <si>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</si>
  <si>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</si>
  <si>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</si>
  <si>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</si>
  <si>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</si>
  <si>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</si>
  <si>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</si>
  <si>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</si>
  <si>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</si>
  <si>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</si>
  <si>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</si>
  <si>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</si>
  <si>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</si>
  <si>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</si>
  <si>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</si>
  <si>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</si>
  <si>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</si>
  <si>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</si>
  <si>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</si>
  <si>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</si>
  <si>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</si>
  <si>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</si>
  <si>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</si>
  <si>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</si>
  <si>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</si>
  <si>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</si>
  <si>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</si>
  <si>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</si>
  <si>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</si>
  <si>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</si>
  <si>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</si>
  <si>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</si>
  <si>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</si>
  <si>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</si>
  <si>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</si>
  <si>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</si>
  <si>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</si>
  <si>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</si>
  <si>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</si>
  <si>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</si>
  <si>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</si>
  <si>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</si>
  <si>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</si>
  <si>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</si>
  <si>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</si>
  <si>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</si>
  <si>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</si>
  <si>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</si>
  <si>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</si>
  <si>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</si>
  <si>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</si>
  <si>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</si>
  <si>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</si>
  <si>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</si>
  <si>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</si>
  <si>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</si>
  <si>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</si>
  <si>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</si>
  <si>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</si>
  <si>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</si>
  <si>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</si>
  <si>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</si>
  <si>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</si>
  <si>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</si>
  <si>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</si>
  <si>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</si>
  <si>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</si>
  <si>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</si>
  <si>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</si>
  <si>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</si>
  <si>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</si>
  <si>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</si>
  <si>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</si>
  <si>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</si>
  <si>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</si>
  <si>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</si>
  <si>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</si>
  <si>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</si>
  <si>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</si>
  <si>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</si>
  <si>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</si>
  <si>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</si>
  <si>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</si>
  <si>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</si>
  <si>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</si>
  <si>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</si>
  <si>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</si>
  <si>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</si>
  <si>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</si>
  <si>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</si>
  <si>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</si>
  <si>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</si>
  <si>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</si>
  <si>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</si>
  <si>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</si>
  <si>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</si>
  <si>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</si>
  <si>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</si>
  <si>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</si>
  <si>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</si>
  <si>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</si>
  <si>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</si>
  <si>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</si>
  <si>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</si>
  <si>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</si>
  <si>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</si>
  <si>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</si>
  <si>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</si>
  <si>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</si>
  <si>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</si>
  <si>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</si>
  <si>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</si>
  <si>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</si>
  <si>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</si>
  <si>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</si>
  <si>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</si>
  <si>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</si>
  <si>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</si>
  <si>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</si>
  <si>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</si>
  <si>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</si>
  <si>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</si>
  <si>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</si>
  <si>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</si>
  <si>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</si>
  <si>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</si>
  <si>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</si>
  <si>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</si>
  <si>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</si>
  <si>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</si>
  <si>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</si>
  <si>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</si>
  <si>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</si>
  <si>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</si>
  <si>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</si>
  <si>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</si>
  <si>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</si>
  <si>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</si>
  <si>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</si>
  <si>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</si>
  <si>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</si>
  <si>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</si>
  <si>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</si>
  <si>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</si>
  <si>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</si>
  <si>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</si>
  <si>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</si>
  <si>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</si>
  <si>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</si>
  <si>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</si>
  <si>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</si>
  <si>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</si>
  <si>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</si>
  <si>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</si>
  <si>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</si>
  <si>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</si>
  <si>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</si>
  <si>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</si>
  <si>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</si>
  <si>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</si>
  <si>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</si>
  <si>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</si>
  <si>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</si>
  <si>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</si>
  <si>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</si>
  <si>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</si>
  <si>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</si>
  <si>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</si>
  <si>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</si>
  <si>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</si>
  <si>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</si>
  <si>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</si>
  <si>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</si>
  <si>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</si>
  <si>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</si>
  <si>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</si>
  <si>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</si>
  <si>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</si>
  <si>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</si>
  <si>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</si>
  <si>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</si>
  <si>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</si>
  <si>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</si>
  <si>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</si>
  <si>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</si>
  <si>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</si>
  <si>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</si>
  <si>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</si>
  <si>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</si>
  <si>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</si>
  <si>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</si>
  <si>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</si>
  <si>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</si>
  <si>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</si>
  <si>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</si>
  <si>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</si>
  <si>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</si>
  <si>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</si>
  <si>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</si>
  <si>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</si>
  <si>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</si>
  <si>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</si>
  <si>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</si>
  <si>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</si>
  <si>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</si>
  <si>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</si>
  <si>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</si>
  <si>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</si>
  <si>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</si>
  <si>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</si>
  <si>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</si>
  <si>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</si>
  <si>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</si>
  <si>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</si>
  <si>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</si>
  <si>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</si>
  <si>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</si>
  <si>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</si>
  <si>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</si>
  <si>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</si>
  <si>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</si>
  <si>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</si>
  <si>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</si>
  <si>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</si>
  <si>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</si>
  <si>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</si>
  <si>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</si>
  <si>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</si>
  <si>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</si>
  <si>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</si>
  <si>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</si>
  <si>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</si>
  <si>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</si>
  <si>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</si>
  <si>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</si>
  <si>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</si>
  <si>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</si>
  <si>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</si>
  <si>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</si>
  <si>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</si>
  <si>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</si>
  <si>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</si>
  <si>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</si>
  <si>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</si>
  <si>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</si>
  <si>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</si>
  <si>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</si>
  <si>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</si>
  <si>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</si>
  <si>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</si>
  <si>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</si>
  <si>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</si>
  <si>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</si>
  <si>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</si>
  <si>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</si>
  <si>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</si>
  <si>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</si>
  <si>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</si>
  <si>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</si>
  <si>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</si>
  <si>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</si>
  <si>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</si>
  <si>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</si>
  <si>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</si>
  <si>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</si>
  <si>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</si>
  <si>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</si>
  <si>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</si>
  <si>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</si>
  <si>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</si>
  <si>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</si>
  <si>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</si>
  <si>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</si>
  <si>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</si>
  <si>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</si>
  <si>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</si>
  <si>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</si>
  <si>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</si>
  <si>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</si>
  <si>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</si>
  <si>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</si>
  <si>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</si>
  <si>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</si>
  <si>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</si>
  <si>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</si>
  <si>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</si>
  <si>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</si>
  <si>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</si>
  <si>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</si>
  <si>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</si>
  <si>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</si>
  <si>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</si>
  <si>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</si>
  <si>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</si>
  <si>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</si>
  <si>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</si>
  <si>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</si>
  <si>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</si>
  <si>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</si>
  <si>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</si>
  <si>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</si>
  <si>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</si>
  <si>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</si>
  <si>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</si>
  <si>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</si>
  <si>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</si>
  <si>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</si>
  <si>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</si>
  <si>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</si>
  <si>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</si>
  <si>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</si>
  <si>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</si>
  <si>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</si>
  <si>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</si>
  <si>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</si>
  <si>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</si>
  <si>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</si>
  <si>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</si>
  <si>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</si>
  <si>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</si>
  <si>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</si>
  <si>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</si>
  <si>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</si>
  <si>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</si>
  <si>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</si>
  <si>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</si>
  <si>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</si>
  <si>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</si>
  <si>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</si>
  <si>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</si>
  <si>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</si>
  <si>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</si>
  <si>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</si>
  <si>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</si>
  <si>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</si>
  <si>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</si>
  <si>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</si>
  <si>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</si>
  <si>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</si>
  <si>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</si>
  <si>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</si>
  <si>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</si>
  <si>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</si>
  <si>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</si>
  <si>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</si>
  <si>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</si>
  <si>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</si>
  <si>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</si>
  <si>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</si>
  <si>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</si>
  <si>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</si>
  <si>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</si>
  <si>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</si>
  <si>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</si>
  <si>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</si>
  <si>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</si>
  <si>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</si>
  <si>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</si>
  <si>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</si>
  <si>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</si>
  <si>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</si>
  <si>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</si>
  <si>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</si>
  <si>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</si>
  <si>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</si>
  <si>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</si>
  <si>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</si>
  <si>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</si>
  <si>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</si>
  <si>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</si>
  <si>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</si>
  <si>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</si>
  <si>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</si>
  <si>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</si>
  <si>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</si>
  <si>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</si>
  <si>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</si>
  <si>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</si>
  <si>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</si>
  <si>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</si>
  <si>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</si>
  <si>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</si>
  <si>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</si>
  <si>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</si>
  <si>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</si>
  <si>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</si>
  <si>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</si>
  <si>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</si>
  <si>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</si>
  <si>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</si>
  <si>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</si>
  <si>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</si>
  <si>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</si>
  <si>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</si>
  <si>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</si>
  <si>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</si>
  <si>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</si>
  <si>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</si>
  <si>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</si>
  <si>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</si>
  <si>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</si>
  <si>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</si>
  <si>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</si>
  <si>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</si>
  <si>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</si>
  <si>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</si>
  <si>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</si>
  <si>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</si>
  <si>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</si>
  <si>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</si>
  <si>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</si>
  <si>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</si>
  <si>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</si>
  <si>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</si>
  <si>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</si>
  <si>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</si>
  <si>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</si>
  <si>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</si>
  <si>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</si>
  <si>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</si>
  <si>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</si>
  <si>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</si>
  <si>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</si>
  <si>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</si>
  <si>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</si>
  <si>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</si>
  <si>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</si>
  <si>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</si>
  <si>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</si>
  <si>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</si>
  <si>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</si>
  <si>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</si>
  <si>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</si>
  <si>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</si>
  <si>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</si>
  <si>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</si>
  <si>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</si>
  <si>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</si>
  <si>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</si>
  <si>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</si>
  <si>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</si>
  <si>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</si>
  <si>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</si>
  <si>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</si>
  <si>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</si>
  <si>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</si>
  <si>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</si>
  <si>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</si>
  <si>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</si>
  <si>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</si>
  <si>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</si>
  <si>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</si>
  <si>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</si>
  <si>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</si>
  <si>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</si>
  <si>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</si>
  <si>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</si>
  <si>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</si>
  <si>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</si>
  <si>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</si>
  <si>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</si>
  <si>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</si>
  <si>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</si>
  <si>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</si>
  <si>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</si>
  <si>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</si>
  <si>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</si>
  <si>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</si>
  <si>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</si>
  <si>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</si>
  <si>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</si>
  <si>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</si>
  <si>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</si>
  <si>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</si>
  <si>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</si>
  <si>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</si>
  <si>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</si>
  <si>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</si>
  <si>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</si>
  <si>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</si>
  <si>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</si>
  <si>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</si>
  <si>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</si>
  <si>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</si>
  <si>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</si>
  <si>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</si>
  <si>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</si>
  <si>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</si>
  <si>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</si>
  <si>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</si>
  <si>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</si>
  <si>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</si>
  <si>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</si>
  <si>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</si>
  <si>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</si>
  <si>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</si>
  <si>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</si>
  <si>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</si>
  <si>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</si>
  <si>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</si>
  <si>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</si>
  <si>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</si>
  <si>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</si>
  <si>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</si>
  <si>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</si>
  <si>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</si>
  <si>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</si>
  <si>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</si>
  <si>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</si>
  <si>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</si>
  <si>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</si>
  <si>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</si>
  <si>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</si>
  <si>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</si>
  <si>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</si>
  <si>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</si>
  <si>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</si>
  <si>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</si>
  <si>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</si>
  <si>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</si>
  <si>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</si>
  <si>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</si>
  <si>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</si>
  <si>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</si>
  <si>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</si>
  <si>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</si>
  <si>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</si>
  <si>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</si>
  <si>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</si>
  <si>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</si>
  <si>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</si>
  <si>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</si>
  <si>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</si>
  <si>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</si>
  <si>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</si>
  <si>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</si>
  <si>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</si>
  <si>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</si>
  <si>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</si>
  <si>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</si>
  <si>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</si>
  <si>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</si>
  <si>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</si>
  <si>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</si>
  <si>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</si>
  <si>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</si>
  <si>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</si>
  <si>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</si>
  <si>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</si>
  <si>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</si>
  <si>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</si>
  <si>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</si>
  <si>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</si>
  <si>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</si>
  <si>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</si>
  <si>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</si>
  <si>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</si>
  <si>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</si>
  <si>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</si>
  <si>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</si>
  <si>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</si>
  <si>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</si>
  <si>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</si>
  <si>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</si>
  <si>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</si>
  <si>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</si>
  <si>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</si>
  <si>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</si>
  <si>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</si>
  <si>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</si>
  <si>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</si>
  <si>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</si>
  <si>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</si>
  <si>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</si>
  <si>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</si>
  <si>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</si>
  <si>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</si>
  <si>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</si>
  <si>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</si>
  <si>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</si>
  <si>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</si>
  <si>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</si>
  <si>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</si>
  <si>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</si>
  <si>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</si>
  <si>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</si>
  <si>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</si>
  <si>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</si>
  <si>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</si>
  <si>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</si>
  <si>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</si>
  <si>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</si>
  <si>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</si>
  <si>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</si>
  <si>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</si>
  <si>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</si>
  <si>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</si>
  <si>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</si>
  <si>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</si>
  <si>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</si>
  <si>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</si>
  <si>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</si>
  <si>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</si>
  <si>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</si>
  <si>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</si>
  <si>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</si>
  <si>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</si>
  <si>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</si>
  <si>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</si>
  <si>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</si>
  <si>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</si>
  <si>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</si>
  <si>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</si>
  <si>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</si>
  <si>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</si>
  <si>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</si>
  <si>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</si>
  <si>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</si>
  <si>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</si>
  <si>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</si>
  <si>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</si>
  <si>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</si>
  <si>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</si>
  <si>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</si>
  <si>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</si>
  <si>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</si>
  <si>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</si>
  <si>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</si>
  <si>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</si>
  <si>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</si>
  <si>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</si>
  <si>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</si>
  <si>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</si>
  <si>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</si>
  <si>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</si>
  <si>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</si>
  <si>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</si>
  <si>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</si>
  <si>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</si>
  <si>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</si>
  <si>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</si>
  <si>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</si>
  <si>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</si>
  <si>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</si>
  <si>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</si>
  <si>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</si>
  <si>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</si>
  <si>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</si>
  <si>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</si>
  <si>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</si>
  <si>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</si>
  <si>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</si>
  <si>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</si>
  <si>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</si>
  <si>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</si>
  <si>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</si>
  <si>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</si>
  <si>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</si>
  <si>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</si>
  <si>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</si>
  <si>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</si>
  <si>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</si>
  <si>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</si>
  <si>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</si>
  <si>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</si>
  <si>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</si>
  <si>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</si>
  <si>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</si>
  <si>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</si>
  <si>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</si>
  <si>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</si>
  <si>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</si>
  <si>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</si>
  <si>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</si>
  <si>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</si>
  <si>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</si>
  <si>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</si>
  <si>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</si>
  <si>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</si>
  <si>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</si>
  <si>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</si>
  <si>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</si>
  <si>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</si>
  <si>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</si>
  <si>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</si>
  <si>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</si>
  <si>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</si>
  <si>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</si>
  <si>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</si>
  <si>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</si>
  <si>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</si>
  <si>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</si>
  <si>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</si>
  <si>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</si>
  <si>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</si>
  <si>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</si>
  <si>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</si>
  <si>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</si>
  <si>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</si>
  <si>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</si>
  <si>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</si>
  <si>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</si>
  <si>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</si>
  <si>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</si>
  <si>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</si>
  <si>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</si>
  <si>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</si>
  <si>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</si>
  <si>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</si>
  <si>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</si>
  <si>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</si>
  <si>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</si>
  <si>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</si>
  <si>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</si>
  <si>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</si>
  <si>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</si>
  <si>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</si>
  <si>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</si>
  <si>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</si>
  <si>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</si>
  <si>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</si>
  <si>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</si>
  <si>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</si>
  <si>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</si>
  <si>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</si>
  <si>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</si>
  <si>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</si>
  <si>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</si>
  <si>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</si>
  <si>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</si>
  <si>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</si>
  <si>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</si>
  <si>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</si>
  <si>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</si>
  <si>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</si>
  <si>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</si>
  <si>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</si>
  <si>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</si>
  <si>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</si>
  <si>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</si>
  <si>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</si>
  <si>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</si>
  <si>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</si>
  <si>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</si>
  <si>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</si>
  <si>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</si>
  <si>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</si>
  <si>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</si>
  <si>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</si>
  <si>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</si>
  <si>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</si>
  <si>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</si>
  <si>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</si>
  <si>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</si>
  <si>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</si>
  <si>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</si>
  <si>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</si>
  <si>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</si>
  <si>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</si>
  <si>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</si>
  <si>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</si>
  <si>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</si>
  <si>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</si>
  <si>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</si>
  <si>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</si>
  <si>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</si>
  <si>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</si>
  <si>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</si>
  <si>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</si>
  <si>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</si>
  <si>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</si>
  <si>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</si>
  <si>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</si>
  <si>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</si>
  <si>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</si>
  <si>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</si>
  <si>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</si>
  <si>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</si>
  <si>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</si>
  <si>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</si>
  <si>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</si>
  <si>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</si>
  <si>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</si>
  <si>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</si>
  <si>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</si>
  <si>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</si>
  <si>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</si>
  <si>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</si>
  <si>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</si>
  <si>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</si>
  <si>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</si>
  <si>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</si>
  <si>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</si>
  <si>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</si>
  <si>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</si>
  <si>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</si>
  <si>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</si>
  <si>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</si>
  <si>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</si>
  <si>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</si>
  <si>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</si>
  <si>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</si>
  <si>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</si>
  <si>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</si>
  <si>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</si>
  <si>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</si>
  <si>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</si>
  <si>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</si>
  <si>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</si>
  <si>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</si>
  <si>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</si>
  <si>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</si>
  <si>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</si>
  <si>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</si>
  <si>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</si>
  <si>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</si>
  <si>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</si>
  <si>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</si>
  <si>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</si>
  <si>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</si>
  <si>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</si>
  <si>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</si>
  <si>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</si>
  <si>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</si>
  <si>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</si>
  <si>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</si>
  <si>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</si>
  <si>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</si>
  <si>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</si>
  <si>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</si>
  <si>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</si>
  <si>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</si>
  <si>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</si>
  <si>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</si>
  <si>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</si>
  <si>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</si>
  <si>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</si>
  <si>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</si>
  <si>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</si>
  <si>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</si>
  <si>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</si>
  <si>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</si>
  <si>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</si>
  <si>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</si>
  <si>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</si>
  <si>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</si>
  <si>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</si>
  <si>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</si>
  <si>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</si>
  <si>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</si>
  <si>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</si>
  <si>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</si>
  <si>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</si>
  <si>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</si>
  <si>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</si>
  <si>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</si>
  <si>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</si>
  <si>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</si>
  <si>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</si>
  <si>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</si>
  <si>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</si>
  <si>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</si>
  <si>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</si>
  <si>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</si>
  <si>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</si>
  <si>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</si>
  <si>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</si>
  <si>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</si>
  <si>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</si>
  <si>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</si>
  <si>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</si>
  <si>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</si>
  <si>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</si>
  <si>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</si>
  <si>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</si>
  <si>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</si>
  <si>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</si>
  <si>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</si>
  <si>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</si>
  <si>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</si>
  <si>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</si>
  <si>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</si>
  <si>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</si>
  <si>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</si>
  <si>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</si>
  <si>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</si>
  <si>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</si>
  <si>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</si>
  <si>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</si>
  <si>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</si>
  <si>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</si>
  <si>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</si>
  <si>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</si>
  <si>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</si>
  <si>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</si>
  <si>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</si>
  <si>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</si>
  <si>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</si>
  <si>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</si>
  <si>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</si>
  <si>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</si>
  <si>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</si>
  <si>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</si>
  <si>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</si>
  <si>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</si>
  <si>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</si>
  <si>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</si>
  <si>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</si>
  <si>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</si>
  <si>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</si>
  <si>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</si>
  <si>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</si>
  <si>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</si>
  <si>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</si>
  <si>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</si>
  <si>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</si>
  <si>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</si>
  <si>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</si>
  <si>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</si>
  <si>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</si>
  <si>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</si>
  <si>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</si>
  <si>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</si>
  <si>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</si>
  <si>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</si>
  <si>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</si>
  <si>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</si>
  <si>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</si>
  <si>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</si>
  <si>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</si>
  <si>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</si>
  <si>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</si>
  <si>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</si>
  <si>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</si>
  <si>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</si>
  <si>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</si>
  <si>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</si>
  <si>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</si>
  <si>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</si>
  <si>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</si>
  <si>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</si>
  <si>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</si>
  <si>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</si>
  <si>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</si>
  <si>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</si>
  <si>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</si>
  <si>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</si>
  <si>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</si>
  <si>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</si>
  <si>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</si>
  <si>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</si>
  <si>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</si>
  <si>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</si>
  <si>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</si>
  <si>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</si>
  <si>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</si>
  <si>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</si>
  <si>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</si>
  <si>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</si>
  <si>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</si>
  <si>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</si>
  <si>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</si>
  <si>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</si>
  <si>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</si>
  <si>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</si>
  <si>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</si>
  <si>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</si>
  <si>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</si>
  <si>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</si>
  <si>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</si>
  <si>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</si>
  <si>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</si>
  <si>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</si>
  <si>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</si>
  <si>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</si>
  <si>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</si>
  <si>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</si>
  <si>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</si>
  <si>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</si>
  <si>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</si>
  <si>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</si>
  <si>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</si>
  <si>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</si>
  <si>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</si>
  <si>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</si>
  <si>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</si>
  <si>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</si>
  <si>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</si>
  <si>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</si>
  <si>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</si>
  <si>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</si>
  <si>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</si>
  <si>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</si>
  <si>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</si>
  <si>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</si>
  <si>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</si>
  <si>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</si>
  <si>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</si>
  <si>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</si>
  <si>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</si>
  <si>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</si>
  <si>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</si>
  <si>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</si>
  <si>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</si>
  <si>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</si>
  <si>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</si>
  <si>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</si>
  <si>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</si>
  <si>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</si>
  <si>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</si>
  <si>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</si>
  <si>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</si>
  <si>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</si>
  <si>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</si>
  <si>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</si>
  <si>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</si>
  <si>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</si>
  <si>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</si>
  <si>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</si>
  <si>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</si>
  <si>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</si>
  <si>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</si>
  <si>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</si>
  <si>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</si>
  <si>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</si>
  <si>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</si>
  <si>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</si>
  <si>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</si>
  <si>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</si>
  <si>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</si>
  <si>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</si>
  <si>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</si>
  <si>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</si>
  <si>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</si>
  <si>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</si>
  <si>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</si>
  <si>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</si>
  <si>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</si>
  <si>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</si>
  <si>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</si>
  <si>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</si>
  <si>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</si>
  <si>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</si>
  <si>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</si>
  <si>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</si>
  <si>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</si>
  <si>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</si>
  <si>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</si>
  <si>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</si>
  <si>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</si>
  <si>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</si>
  <si>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</si>
  <si>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</si>
  <si>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</si>
  <si>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</si>
  <si>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</si>
  <si>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</si>
  <si>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</si>
  <si>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</si>
  <si>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</si>
  <si>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</si>
  <si>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</si>
  <si>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</si>
  <si>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</si>
  <si>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</si>
  <si>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</si>
  <si>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</si>
  <si>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</si>
  <si>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</si>
  <si>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</si>
  <si>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</si>
  <si>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</si>
  <si>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</si>
  <si>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</si>
  <si>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</si>
  <si>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</si>
  <si>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</si>
  <si>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</si>
  <si>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</si>
  <si>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</si>
  <si>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</si>
  <si>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</si>
  <si>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</si>
  <si>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</si>
  <si>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</si>
  <si>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</si>
  <si>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</si>
  <si>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</si>
  <si>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</si>
  <si>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</si>
  <si>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</si>
  <si>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</si>
  <si>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</si>
  <si>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</si>
  <si>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</si>
  <si>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</si>
  <si>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</si>
  <si>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</si>
  <si>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</si>
  <si>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</si>
  <si>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</si>
  <si>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</si>
  <si>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</si>
  <si>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</si>
  <si>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</si>
  <si>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</si>
  <si>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</si>
  <si>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</si>
  <si>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</si>
  <si>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</si>
  <si>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</si>
  <si>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</si>
  <si>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</si>
  <si>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</si>
  <si>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</si>
  <si>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</si>
  <si>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</si>
  <si>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</si>
  <si>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</si>
  <si>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</si>
  <si>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</si>
  <si>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</si>
  <si>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</si>
  <si>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</si>
  <si>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</si>
  <si>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</si>
  <si>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</si>
  <si>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</si>
  <si>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</si>
  <si>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</si>
  <si>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</si>
  <si>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</si>
  <si>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</si>
  <si>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</si>
  <si>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</si>
  <si>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</si>
  <si>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</si>
  <si>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</si>
  <si>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</si>
  <si>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</si>
  <si>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</si>
  <si>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</si>
  <si>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</si>
  <si>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</si>
  <si>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</si>
  <si>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</si>
  <si>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</si>
  <si>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</si>
  <si>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</si>
  <si>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</si>
  <si>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</si>
  <si>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</si>
  <si>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</si>
  <si>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</si>
  <si>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</si>
  <si>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</si>
  <si>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</si>
  <si>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</si>
  <si>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</si>
  <si>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</si>
  <si>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</si>
  <si>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</si>
  <si>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</si>
  <si>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</si>
  <si>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</si>
  <si>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</si>
  <si>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</si>
  <si>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</si>
  <si>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</si>
  <si>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</si>
  <si>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</si>
  <si>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</si>
  <si>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</si>
  <si>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</si>
  <si>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</si>
  <si>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</si>
  <si>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</si>
  <si>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</si>
  <si>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</si>
  <si>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</si>
  <si>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</si>
  <si>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</si>
  <si>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</si>
  <si>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</si>
  <si>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</si>
  <si>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</si>
  <si>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</si>
  <si>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</si>
  <si>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</si>
  <si>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</si>
  <si>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</si>
  <si>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</si>
  <si>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</si>
  <si>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</si>
  <si>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</si>
  <si>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</si>
  <si>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</si>
  <si>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</si>
  <si>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</si>
  <si>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</si>
  <si>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</si>
  <si>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</si>
  <si>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</si>
  <si>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</si>
  <si>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</si>
  <si>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</si>
  <si>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</si>
  <si>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</si>
  <si>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</si>
  <si>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</si>
  <si>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</si>
  <si>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</si>
  <si>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</si>
  <si>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</si>
  <si>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</si>
  <si>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</si>
  <si>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</si>
  <si>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</si>
  <si>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</si>
  <si>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</si>
  <si>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</si>
  <si>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</si>
  <si>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</si>
  <si>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</si>
  <si>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</si>
  <si>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</si>
  <si>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</si>
  <si>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</si>
  <si>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</si>
  <si>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</si>
  <si>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</si>
  <si>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</si>
  <si>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</si>
  <si>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</si>
  <si>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</si>
  <si>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</si>
  <si>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</si>
  <si>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</si>
  <si>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</si>
  <si>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</si>
  <si>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</si>
  <si>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</si>
  <si>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</si>
  <si>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</si>
  <si>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</si>
  <si>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</si>
  <si>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</si>
  <si>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</si>
  <si>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</si>
  <si>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</si>
  <si>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</si>
  <si>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</si>
  <si>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</si>
  <si>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</si>
  <si>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</si>
  <si>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</si>
  <si>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</si>
  <si>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</si>
  <si>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</si>
  <si>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</si>
  <si>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</si>
  <si>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</si>
  <si>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</si>
  <si>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</si>
  <si>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</si>
  <si>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</si>
  <si>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</si>
  <si>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</si>
  <si>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</si>
  <si>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</si>
  <si>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</si>
  <si>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</si>
  <si>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</si>
  <si>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</si>
  <si>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</si>
  <si>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</si>
  <si>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</si>
  <si>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</si>
  <si>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</si>
  <si>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</si>
  <si>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</si>
  <si>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</si>
  <si>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</si>
  <si>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</si>
  <si>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</si>
  <si>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</si>
  <si>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</si>
  <si>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</si>
  <si>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</si>
  <si>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</si>
  <si>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</si>
  <si>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</si>
  <si>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</si>
  <si>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</si>
  <si>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</si>
  <si>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</si>
  <si>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</si>
  <si>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</si>
  <si>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</si>
  <si>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</si>
  <si>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</si>
  <si>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</si>
  <si>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</si>
  <si>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</si>
  <si>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</si>
  <si>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</si>
  <si>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</si>
  <si>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</si>
  <si>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</si>
  <si>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</si>
  <si>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</si>
  <si>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</si>
  <si>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</si>
  <si>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</si>
  <si>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</si>
  <si>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</si>
  <si>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</si>
  <si>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</si>
  <si>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</si>
  <si>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</si>
  <si>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</si>
  <si>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</si>
  <si>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</si>
  <si>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</si>
  <si>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</si>
  <si>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</si>
  <si>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</si>
  <si>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</si>
  <si>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</si>
  <si>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</si>
  <si>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</si>
  <si>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</si>
  <si>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</si>
  <si>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</si>
  <si>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</si>
  <si>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</si>
  <si>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</si>
  <si>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</si>
  <si>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</si>
  <si>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</si>
  <si>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</si>
  <si>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</si>
  <si>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</si>
  <si>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</si>
  <si>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</si>
  <si>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</si>
  <si>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</si>
  <si>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</si>
  <si>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</si>
  <si>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</si>
  <si>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</si>
  <si>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</si>
  <si>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</si>
  <si>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</si>
  <si>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</si>
  <si>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</si>
  <si>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</si>
  <si>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</si>
  <si>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</si>
  <si>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</si>
  <si>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</si>
  <si>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</si>
  <si>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</si>
  <si>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</si>
  <si>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</si>
  <si>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</si>
  <si>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</si>
  <si>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</si>
  <si>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</si>
  <si>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</si>
  <si>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</si>
  <si>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</si>
  <si>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</si>
  <si>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</si>
  <si>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</si>
  <si>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</si>
  <si>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</si>
  <si>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</si>
  <si>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</si>
  <si>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</si>
  <si>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</si>
  <si>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</si>
  <si>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</si>
  <si>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</si>
  <si>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</si>
  <si>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</si>
  <si>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</si>
  <si>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</si>
  <si>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</si>
  <si>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</si>
  <si>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</si>
  <si>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</si>
  <si>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</si>
  <si>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</si>
  <si>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</si>
  <si>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</si>
  <si>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</si>
  <si>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</si>
  <si>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</si>
  <si>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</si>
  <si>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</si>
  <si>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</si>
  <si>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</si>
  <si>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</si>
  <si>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</si>
  <si>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</si>
  <si>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</si>
  <si>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</si>
  <si>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</si>
  <si>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</si>
  <si>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</si>
  <si>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</si>
  <si>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</si>
  <si>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</si>
  <si>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</si>
  <si>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</si>
  <si>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</si>
  <si>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</si>
  <si>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</si>
  <si>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</si>
  <si>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</si>
  <si>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</si>
  <si>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</si>
  <si>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</si>
  <si>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</si>
  <si>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</si>
  <si>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</si>
  <si>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</si>
  <si>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</si>
  <si>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</si>
  <si>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</si>
  <si>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</si>
  <si>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</si>
  <si>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</si>
  <si>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</si>
  <si>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</si>
  <si>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</si>
  <si>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</si>
  <si>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</si>
  <si>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</si>
  <si>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</si>
  <si>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</si>
  <si>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</si>
  <si>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</si>
  <si>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</si>
  <si>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</si>
  <si>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</si>
  <si>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</si>
  <si>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</si>
  <si>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</si>
  <si>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</si>
  <si>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</si>
  <si>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</si>
  <si>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</si>
  <si>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</si>
  <si>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</si>
  <si>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</si>
  <si>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</si>
  <si>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</si>
  <si>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</si>
  <si>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</si>
  <si>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</si>
  <si>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</si>
  <si>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</si>
  <si>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</si>
  <si>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</si>
  <si>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</si>
  <si>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</si>
  <si>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</si>
  <si>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</si>
  <si>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</si>
  <si>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</si>
  <si>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</si>
  <si>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</si>
  <si>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</si>
  <si>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</si>
  <si>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</si>
  <si>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</si>
  <si>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</si>
  <si>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</si>
  <si>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</si>
  <si>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</si>
  <si>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</si>
  <si>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</si>
  <si>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</si>
  <si>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</si>
  <si>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</si>
  <si>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</si>
  <si>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</si>
  <si>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</si>
  <si>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</si>
  <si>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</si>
  <si>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</si>
  <si>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</si>
  <si>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</si>
  <si>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</si>
  <si>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</si>
  <si>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</si>
  <si>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</si>
  <si>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</si>
  <si>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</si>
  <si>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</si>
  <si>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</si>
  <si>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</si>
  <si>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</si>
  <si>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</si>
  <si>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</si>
  <si>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</si>
  <si>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</si>
  <si>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</si>
  <si>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</si>
  <si>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</si>
  <si>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</si>
  <si>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</si>
  <si>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</si>
  <si>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</si>
  <si>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</si>
  <si>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</si>
  <si>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</si>
  <si>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</si>
  <si>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</si>
  <si>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</si>
  <si>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</si>
  <si>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</si>
  <si>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</si>
  <si>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</si>
  <si>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</si>
  <si>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</si>
  <si>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</si>
  <si>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</si>
  <si>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</si>
  <si>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</si>
  <si>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</si>
  <si>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</si>
  <si>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</si>
  <si>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</si>
  <si>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</si>
  <si>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</si>
  <si>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</si>
  <si>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</si>
  <si>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</si>
  <si>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</si>
  <si>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</si>
  <si>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</si>
  <si>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</si>
  <si>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</si>
  <si>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</si>
  <si>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</si>
  <si>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</si>
  <si>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</si>
  <si>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</si>
  <si>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</si>
  <si>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</si>
  <si>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</si>
  <si>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</si>
  <si>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</si>
  <si>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</si>
  <si>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</si>
  <si>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</si>
  <si>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</si>
  <si>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</si>
  <si>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</si>
  <si>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</si>
  <si>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</si>
  <si>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</si>
  <si>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</si>
  <si>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</si>
  <si>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</si>
  <si>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</si>
  <si>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</si>
  <si>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</si>
  <si>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</si>
  <si>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</si>
  <si>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</si>
  <si>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</si>
  <si>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</si>
  <si>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</si>
  <si>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</si>
  <si>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</si>
  <si>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</si>
  <si>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</si>
  <si>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</si>
  <si>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</si>
  <si>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</si>
  <si>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</si>
  <si>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</si>
  <si>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</si>
  <si>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</si>
  <si>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</si>
  <si>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</si>
  <si>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</si>
  <si>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</si>
  <si>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</si>
  <si>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</si>
  <si>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</si>
  <si>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</si>
  <si>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</si>
  <si>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</si>
  <si>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</si>
  <si>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</si>
  <si>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</si>
  <si>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</si>
  <si>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</si>
  <si>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</si>
  <si>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</si>
  <si>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</si>
  <si>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</si>
  <si>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</si>
  <si>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</si>
  <si>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</si>
  <si>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</si>
  <si>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</si>
  <si>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</si>
  <si>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</si>
  <si>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</si>
  <si>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</si>
  <si>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</si>
  <si>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</si>
  <si>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</si>
  <si>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</si>
  <si>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</si>
  <si>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</si>
  <si>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</si>
  <si>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</si>
  <si>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</si>
  <si>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</si>
  <si>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</si>
  <si>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</si>
  <si>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</si>
  <si>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</si>
  <si>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</si>
  <si>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</si>
  <si>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</si>
  <si>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</si>
  <si>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</si>
  <si>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</si>
  <si>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</si>
  <si>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</si>
  <si>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</si>
  <si>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</si>
  <si>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</si>
  <si>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</si>
  <si>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</si>
  <si>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</si>
  <si>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</si>
  <si>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</si>
  <si>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</si>
  <si>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</si>
  <si>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</si>
  <si>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</si>
  <si>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</si>
  <si>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</si>
  <si>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</si>
  <si>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</si>
  <si>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</si>
  <si>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</si>
  <si>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</si>
  <si>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</si>
  <si>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</si>
  <si>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</si>
  <si>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</si>
  <si>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</si>
  <si>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</si>
  <si>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</si>
  <si>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</si>
  <si>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</si>
  <si>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</si>
  <si>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</si>
  <si>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</si>
  <si>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</si>
  <si>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</si>
  <si>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</si>
  <si>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</si>
  <si>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</si>
  <si>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</si>
  <si>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</si>
  <si>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</si>
  <si>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</si>
  <si>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</si>
  <si>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</si>
  <si>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</si>
  <si>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</si>
  <si>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</si>
  <si>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</si>
  <si>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</si>
  <si>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</si>
  <si>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</si>
  <si>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</si>
  <si>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</si>
  <si>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</si>
  <si>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</si>
  <si>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</si>
  <si>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</si>
  <si>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</si>
  <si>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</si>
  <si>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</si>
  <si>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</si>
  <si>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</si>
  <si>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</si>
  <si>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</si>
  <si>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</si>
  <si>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</si>
  <si>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</si>
  <si>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</si>
  <si>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</si>
  <si>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</si>
  <si>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</si>
  <si>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</si>
  <si>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</si>
  <si>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</si>
  <si>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</si>
  <si>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</si>
  <si>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</si>
  <si>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</si>
  <si>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</si>
  <si>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</si>
  <si>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</si>
  <si>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</si>
  <si>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</si>
  <si>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</si>
  <si>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</si>
  <si>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</si>
  <si>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</si>
  <si>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</si>
  <si>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</si>
  <si>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</si>
  <si>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</si>
  <si>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</si>
  <si>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</si>
  <si>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</si>
  <si>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</si>
  <si>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</si>
  <si>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</si>
  <si>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</si>
  <si>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</si>
  <si>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</si>
  <si>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</si>
  <si>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</si>
  <si>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</si>
  <si>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</si>
  <si>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</si>
  <si>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</si>
  <si>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</si>
  <si>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</si>
  <si>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</si>
  <si>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</si>
  <si>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</si>
  <si>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</si>
  <si>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</si>
  <si>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</si>
  <si>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</si>
  <si>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</si>
  <si>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</si>
  <si>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</si>
  <si>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</si>
  <si>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</si>
  <si>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</si>
  <si>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</si>
  <si>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</si>
  <si>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</si>
  <si>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</si>
  <si>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</si>
  <si>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</si>
  <si>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</si>
  <si>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</si>
  <si>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</si>
  <si>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</si>
  <si>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</si>
  <si>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</si>
  <si>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</si>
  <si>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</si>
  <si>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</si>
  <si>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</si>
  <si>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</si>
  <si>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</si>
  <si>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</si>
  <si>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</si>
  <si>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</si>
  <si>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</si>
  <si>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</si>
  <si>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</si>
  <si>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</si>
  <si>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</si>
  <si>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</si>
  <si>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</si>
  <si>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</si>
  <si>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</si>
  <si>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</si>
  <si>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</si>
  <si>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</si>
  <si>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</si>
  <si>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</si>
  <si>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</si>
  <si>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</si>
  <si>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</si>
  <si>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</si>
  <si>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</si>
  <si>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</si>
  <si>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</si>
  <si>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</si>
  <si>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</si>
  <si>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</si>
  <si>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</si>
  <si>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</si>
  <si>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</si>
  <si>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</si>
  <si>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</si>
  <si>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</si>
  <si>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</si>
  <si>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</si>
  <si>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</si>
  <si>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</si>
  <si>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</si>
  <si>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</si>
  <si>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</si>
  <si>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</si>
  <si>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</si>
  <si>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</si>
  <si>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</si>
  <si>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</si>
  <si>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</si>
  <si>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</si>
  <si>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</si>
  <si>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</si>
  <si>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</si>
  <si>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</si>
  <si>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</si>
  <si>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</si>
  <si>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</si>
  <si>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</si>
  <si>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</si>
  <si>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</si>
  <si>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</si>
  <si>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</si>
  <si>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</si>
  <si>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</si>
  <si>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</si>
  <si>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</si>
  <si>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</si>
  <si>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</si>
  <si>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</si>
  <si>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</si>
  <si>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</si>
  <si>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</si>
  <si>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</si>
  <si>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</si>
  <si>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</si>
  <si>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</si>
  <si>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</si>
  <si>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</si>
  <si>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</si>
  <si>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</si>
  <si>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</si>
  <si>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</si>
  <si>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</si>
  <si>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</si>
  <si>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</si>
  <si>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</si>
  <si>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</si>
  <si>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</si>
  <si>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</si>
  <si>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</si>
  <si>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</si>
  <si>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</si>
  <si>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</si>
  <si>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</si>
  <si>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</si>
  <si>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</si>
  <si>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</si>
  <si>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</si>
  <si>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</si>
  <si>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</si>
  <si>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</si>
  <si>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</si>
  <si>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</si>
  <si>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</si>
  <si>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</si>
  <si>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</si>
  <si>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</si>
  <si>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</si>
  <si>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</si>
  <si>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</si>
  <si>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</si>
  <si>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</si>
  <si>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</si>
  <si>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</si>
  <si>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</si>
  <si>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</si>
  <si>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</si>
  <si>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</si>
  <si>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</si>
  <si>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</si>
  <si>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</si>
  <si>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</si>
  <si>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</si>
  <si>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</si>
  <si>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</si>
  <si>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</si>
  <si>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</si>
  <si>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</si>
  <si>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</si>
  <si>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</si>
  <si>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</si>
  <si>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</si>
  <si>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</si>
  <si>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</si>
  <si>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</si>
  <si>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</si>
  <si>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</si>
  <si>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</si>
  <si>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</si>
  <si>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</si>
  <si>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</si>
  <si>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</si>
  <si>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</si>
  <si>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</si>
  <si>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</si>
  <si>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</si>
  <si>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</si>
  <si>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</si>
  <si>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</si>
  <si>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</si>
  <si>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</si>
  <si>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</si>
  <si>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</si>
  <si>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</si>
  <si>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</si>
  <si>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</si>
  <si>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</si>
  <si>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</si>
  <si>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</si>
  <si>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</si>
  <si>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</si>
  <si>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</si>
  <si>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</si>
  <si>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</si>
  <si>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</si>
  <si>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</si>
  <si>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</si>
  <si>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</si>
  <si>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</si>
  <si>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</si>
  <si>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</si>
  <si>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</si>
  <si>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</si>
  <si>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</si>
  <si>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</si>
  <si>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</si>
  <si>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</si>
  <si>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</si>
  <si>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</si>
  <si>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</si>
  <si>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</si>
  <si>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</si>
  <si>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</si>
  <si>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</si>
  <si>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</si>
  <si>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</si>
  <si>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</si>
  <si>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</si>
  <si>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</si>
  <si>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</si>
  <si>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</si>
  <si>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</si>
  <si>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</si>
  <si>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</si>
  <si>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</si>
  <si>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</si>
  <si>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</si>
  <si>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</si>
  <si>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</si>
  <si>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</si>
  <si>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</si>
  <si>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</si>
  <si>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</si>
  <si>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</si>
  <si>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</si>
  <si>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</si>
  <si>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</si>
  <si>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</si>
  <si>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</si>
  <si>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</si>
  <si>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</si>
  <si>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</si>
  <si>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</si>
  <si>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</si>
  <si>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</si>
  <si>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</si>
  <si>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</si>
  <si>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</si>
  <si>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</si>
  <si>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</si>
  <si>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</si>
  <si>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</si>
  <si>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</si>
  <si>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</si>
  <si>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</si>
  <si>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</si>
  <si>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</si>
  <si>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</si>
  <si>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</si>
  <si>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</si>
  <si>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</si>
  <si>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</si>
  <si>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</si>
  <si>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</si>
  <si>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</si>
  <si>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</si>
  <si>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</si>
  <si>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</si>
  <si>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</si>
  <si>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</si>
  <si>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</si>
  <si>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</si>
  <si>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</si>
  <si>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</si>
  <si>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</si>
  <si>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</si>
  <si>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</si>
  <si>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</si>
  <si>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</si>
  <si>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</si>
  <si>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</si>
  <si>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</si>
  <si>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</si>
  <si>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</si>
  <si>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</si>
  <si>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</si>
  <si>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</si>
  <si>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</si>
  <si>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</si>
  <si>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</si>
  <si>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</si>
  <si>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</si>
  <si>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</si>
  <si>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</si>
  <si>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</si>
  <si>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</si>
  <si>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</si>
  <si>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</si>
  <si>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</si>
  <si>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</si>
  <si>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</si>
  <si>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</si>
  <si>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</si>
  <si>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</si>
  <si>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</si>
  <si>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</si>
  <si>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</si>
  <si>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</si>
  <si>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</si>
  <si>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</si>
  <si>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</si>
  <si>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</si>
  <si>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</si>
  <si>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</si>
  <si>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</si>
  <si>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</si>
  <si>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</si>
  <si>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</si>
  <si>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</si>
  <si>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</si>
  <si>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</si>
  <si>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</si>
  <si>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</si>
  <si>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</si>
  <si>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</si>
  <si>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</si>
  <si>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</si>
  <si>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</si>
  <si>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</si>
  <si>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</si>
  <si>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</si>
  <si>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</si>
  <si>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</si>
  <si>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</si>
  <si>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</si>
  <si>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</si>
  <si>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</si>
  <si>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</si>
  <si>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</si>
  <si>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</si>
  <si>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</si>
  <si>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</si>
  <si>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</si>
  <si>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</si>
  <si>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</si>
  <si>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</si>
  <si>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</si>
  <si>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</si>
  <si>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</si>
  <si>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</si>
  <si>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</si>
  <si>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</si>
  <si>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</si>
  <si>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</si>
  <si>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</si>
  <si>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</si>
  <si>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</si>
  <si>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</si>
  <si>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</si>
  <si>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</si>
  <si>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</si>
  <si>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</si>
  <si>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</si>
  <si>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</si>
  <si>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</si>
  <si>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</si>
  <si>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</si>
  <si>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</si>
  <si>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</si>
  <si>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</si>
  <si>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</si>
  <si>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</si>
  <si>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</si>
  <si>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</si>
  <si>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</si>
  <si>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</si>
  <si>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</si>
  <si>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</si>
  <si>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</si>
  <si>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</si>
  <si>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</si>
  <si>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</si>
  <si>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</si>
  <si>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</si>
  <si>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</si>
  <si>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</si>
  <si>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</si>
  <si>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</si>
  <si>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</si>
  <si>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</si>
  <si>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</si>
  <si>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</si>
  <si>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</si>
  <si>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</si>
  <si>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</si>
  <si>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</si>
  <si>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</si>
  <si>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</si>
  <si>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</si>
  <si>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</si>
  <si>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</si>
  <si>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</si>
  <si>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</si>
  <si>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</si>
  <si>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</si>
  <si>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</si>
  <si>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</si>
  <si>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</si>
  <si>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</si>
  <si>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</si>
  <si>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</si>
  <si>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</si>
  <si>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</si>
  <si>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</si>
  <si>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</si>
  <si>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</si>
  <si>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</si>
  <si>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</si>
  <si>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</si>
  <si>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</si>
  <si>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</si>
  <si>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</si>
  <si>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</si>
  <si>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</si>
  <si>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</si>
  <si>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</si>
  <si>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</si>
  <si>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</si>
  <si>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</si>
  <si>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</si>
  <si>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</si>
  <si>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</si>
  <si>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</si>
  <si>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</si>
  <si>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</si>
  <si>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</si>
  <si>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</si>
  <si>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</si>
  <si>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</si>
  <si>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</si>
  <si>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</si>
  <si>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</si>
  <si>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</si>
  <si>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</si>
  <si>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</si>
  <si>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</si>
  <si>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</si>
  <si>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</si>
  <si>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</si>
  <si>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</si>
  <si>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</si>
  <si>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</si>
  <si>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</si>
  <si>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</si>
  <si>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</si>
  <si>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</si>
  <si>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</si>
  <si>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</si>
  <si>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</si>
  <si>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</si>
  <si>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</si>
  <si>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</si>
  <si>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</si>
  <si>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</si>
  <si>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</si>
  <si>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</si>
  <si>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</si>
  <si>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</si>
  <si>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</si>
  <si>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</si>
  <si>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</si>
  <si>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</si>
  <si>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</si>
  <si>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</si>
  <si>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</si>
  <si>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</si>
  <si>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</si>
  <si>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</si>
  <si>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</si>
  <si>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</si>
  <si>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</si>
  <si>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</si>
  <si>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</si>
  <si>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</si>
  <si>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</si>
  <si>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</si>
  <si>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</si>
  <si>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</si>
  <si>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</si>
  <si>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</si>
  <si>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</si>
  <si>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</si>
  <si>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</si>
  <si>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</si>
  <si>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</si>
  <si>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</si>
  <si>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</si>
  <si>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</si>
  <si>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</si>
  <si>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</si>
  <si>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</si>
  <si>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</si>
  <si>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</si>
  <si>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</si>
  <si>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</si>
  <si>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</si>
  <si>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</si>
  <si>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</si>
  <si>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</si>
  <si>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</si>
  <si>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</si>
  <si>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</si>
  <si>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</si>
  <si>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</si>
  <si>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</si>
  <si>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</si>
  <si>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</si>
  <si>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</si>
  <si>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</si>
  <si>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</si>
  <si>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</si>
  <si>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</si>
  <si>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</si>
  <si>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</si>
  <si>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</si>
  <si>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</si>
  <si>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</si>
  <si>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</si>
  <si>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</si>
  <si>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</si>
  <si>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</si>
  <si>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</si>
  <si>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</si>
  <si>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</si>
  <si>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</si>
  <si>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</si>
  <si>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</si>
  <si>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</si>
  <si>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</si>
  <si>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</si>
  <si>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</si>
  <si>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</si>
  <si>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</si>
  <si>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</si>
  <si>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</si>
  <si>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</si>
  <si>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</si>
  <si>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</si>
  <si>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</si>
  <si>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</si>
  <si>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</si>
  <si>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</si>
  <si>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</si>
  <si>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</si>
  <si>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</si>
  <si>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</si>
  <si>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</si>
  <si>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</si>
  <si>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</si>
  <si>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</si>
  <si>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</si>
  <si>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</si>
  <si>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</si>
  <si>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</si>
  <si>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</si>
  <si>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</si>
  <si>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</si>
  <si>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</si>
  <si>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</si>
  <si>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</si>
  <si>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</si>
  <si>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</si>
  <si>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</si>
  <si>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</si>
  <si>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</si>
  <si>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</si>
  <si>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</si>
  <si>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</si>
  <si>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</si>
  <si>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</si>
  <si>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</si>
  <si>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</si>
  <si>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</si>
  <si>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</si>
  <si>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</si>
  <si>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</si>
  <si>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</si>
  <si>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</si>
  <si>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</si>
  <si>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</si>
  <si>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</si>
  <si>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</si>
  <si>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</si>
  <si>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</si>
  <si>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</si>
  <si>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</si>
  <si>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</si>
  <si>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</si>
  <si>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</si>
  <si>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</si>
  <si>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</si>
  <si>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</si>
  <si>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</si>
  <si>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</si>
  <si>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</si>
  <si>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</si>
  <si>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</si>
  <si>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</si>
  <si>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</si>
  <si>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</si>
  <si>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</si>
  <si>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</si>
  <si>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</si>
  <si>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</si>
  <si>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</si>
  <si>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</si>
  <si>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</si>
  <si>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</si>
  <si>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</si>
  <si>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</si>
  <si>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</si>
  <si>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</si>
  <si>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</si>
  <si>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</si>
  <si>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</si>
  <si>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</si>
  <si>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</si>
  <si>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</si>
  <si>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</si>
  <si>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</si>
  <si>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</si>
  <si>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</si>
  <si>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</si>
  <si>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</si>
  <si>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</si>
  <si>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</si>
  <si>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</si>
  <si>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</si>
  <si>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</si>
  <si>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</si>
  <si>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</si>
  <si>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</si>
  <si>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</si>
  <si>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</si>
  <si>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</si>
  <si>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</si>
  <si>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</si>
  <si>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</si>
  <si>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</si>
  <si>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</si>
  <si>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</si>
  <si>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</si>
  <si>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</si>
  <si>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</si>
  <si>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</si>
  <si>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</si>
  <si>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</si>
  <si>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</si>
  <si>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</si>
  <si>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</si>
  <si>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</si>
  <si>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</si>
  <si>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</si>
  <si>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</si>
  <si>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</si>
  <si>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</si>
  <si>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</si>
  <si>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</si>
  <si>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</si>
  <si>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</si>
  <si>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</si>
  <si>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</si>
  <si>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</si>
  <si>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</si>
  <si>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</si>
  <si>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</si>
  <si>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</si>
  <si>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</si>
  <si>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</si>
  <si>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</si>
  <si>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</si>
  <si>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</si>
  <si>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</si>
  <si>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</si>
  <si>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</si>
  <si>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</si>
  <si>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</si>
  <si>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</si>
  <si>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</si>
  <si>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</si>
  <si>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</si>
  <si>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</si>
  <si>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</si>
  <si>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</si>
  <si>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</si>
  <si>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</si>
  <si>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</si>
  <si>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</si>
  <si>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</si>
  <si>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</si>
  <si>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</si>
  <si>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</si>
  <si>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</si>
  <si>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</si>
  <si>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</si>
  <si>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</si>
  <si>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</si>
  <si>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</si>
  <si>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</si>
  <si>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</si>
  <si>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</si>
  <si>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</si>
  <si>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</si>
  <si>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</si>
  <si>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</si>
  <si>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</si>
  <si>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</si>
  <si>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</si>
  <si>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</si>
  <si>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</si>
  <si>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</si>
  <si>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</si>
  <si>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</si>
  <si>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</si>
  <si>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</si>
  <si>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</si>
  <si>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</si>
  <si>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</si>
  <si>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</si>
  <si>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</si>
  <si>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</si>
  <si>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</si>
  <si>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</si>
  <si>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</si>
  <si>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</si>
  <si>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</si>
  <si>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</si>
  <si>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</si>
  <si>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</si>
  <si>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</si>
  <si>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</si>
  <si>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</si>
  <si>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</si>
  <si>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</si>
  <si>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</si>
  <si>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</si>
  <si>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</si>
  <si>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</si>
  <si>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</si>
  <si>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</si>
  <si>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</si>
  <si>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</si>
  <si>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</si>
  <si>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</si>
  <si>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</si>
  <si>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</si>
  <si>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</si>
  <si>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</si>
  <si>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</si>
  <si>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</si>
  <si>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</si>
  <si>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</si>
  <si>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</si>
  <si>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</si>
  <si>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</si>
  <si>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</si>
  <si>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</si>
  <si>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</si>
  <si>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</si>
  <si>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</si>
  <si>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</si>
  <si>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</si>
  <si>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</si>
  <si>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</si>
  <si>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</si>
  <si>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</si>
  <si>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</si>
  <si>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</si>
  <si>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</si>
  <si>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</si>
  <si>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</si>
  <si>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</si>
  <si>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</si>
  <si>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</si>
  <si>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</si>
  <si>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</si>
  <si>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</si>
  <si>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</si>
  <si>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</si>
  <si>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</si>
  <si>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</si>
  <si>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</si>
  <si>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</si>
  <si>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</si>
  <si>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</si>
  <si>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</si>
  <si>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</si>
  <si>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</si>
  <si>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</si>
  <si>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</si>
  <si>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</si>
  <si>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</si>
  <si>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</si>
  <si>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</si>
  <si>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</si>
  <si>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</si>
  <si>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</si>
  <si>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</si>
  <si>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</si>
  <si>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</si>
  <si>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</si>
  <si>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</si>
  <si>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</si>
  <si>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</si>
  <si>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</si>
  <si>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</si>
  <si>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</si>
  <si>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</si>
  <si>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</si>
  <si>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</si>
  <si>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</si>
  <si>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</si>
  <si>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</si>
  <si>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</si>
  <si>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</si>
  <si>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</si>
  <si>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</si>
  <si>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</si>
  <si>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</si>
  <si>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</si>
  <si>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</si>
  <si>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</si>
  <si>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</si>
  <si>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</si>
  <si>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</si>
  <si>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</si>
  <si>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</si>
  <si>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</si>
  <si>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</si>
  <si>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</si>
  <si>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</si>
  <si>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</si>
  <si>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</si>
  <si>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</si>
  <si>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</si>
  <si>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</si>
  <si>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</si>
  <si>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</si>
  <si>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</si>
  <si>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</si>
  <si>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</si>
  <si>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</si>
  <si>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</si>
  <si>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</si>
  <si>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</si>
  <si>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</si>
  <si>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</si>
  <si>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</si>
  <si>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</si>
  <si>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</si>
  <si>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</si>
  <si>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</si>
  <si>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</si>
  <si>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</si>
  <si>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</si>
  <si>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</si>
  <si>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</si>
  <si>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</si>
  <si>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</si>
  <si>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</si>
  <si>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</si>
  <si>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</si>
  <si>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</si>
  <si>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</si>
  <si>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</si>
  <si>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</si>
  <si>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</si>
  <si>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</si>
  <si>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</si>
  <si>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</si>
  <si>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</si>
  <si>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</si>
  <si>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</si>
  <si>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</si>
  <si>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</si>
  <si>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</si>
  <si>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</si>
  <si>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</si>
  <si>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</si>
  <si>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</si>
  <si>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</si>
  <si>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</si>
  <si>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</si>
  <si>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</si>
  <si>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</si>
  <si>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</si>
  <si>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</si>
  <si>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</si>
  <si>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</si>
  <si>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</si>
  <si>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</si>
  <si>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</si>
  <si>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</si>
  <si>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</si>
  <si>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</si>
  <si>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</si>
  <si>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</si>
  <si>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</si>
  <si>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</si>
  <si>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</si>
  <si>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</si>
  <si>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</si>
  <si>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</si>
  <si>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</si>
  <si>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</si>
  <si>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</si>
  <si>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</si>
  <si>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</si>
  <si>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</si>
  <si>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</si>
  <si>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</si>
  <si>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</si>
  <si>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</si>
  <si>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</si>
  <si>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</si>
  <si>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</si>
  <si>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</si>
  <si>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</si>
  <si>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</si>
  <si>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</si>
  <si>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</si>
  <si>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</si>
  <si>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</si>
  <si>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</si>
  <si>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</si>
  <si>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</si>
  <si>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</si>
  <si>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</si>
  <si>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</si>
  <si>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</si>
  <si>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</si>
  <si>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</si>
  <si>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</si>
  <si>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</si>
  <si>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</si>
  <si>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</si>
  <si>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</si>
  <si>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</si>
  <si>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</si>
  <si>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</si>
  <si>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</si>
  <si>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</si>
  <si>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</si>
  <si>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</si>
  <si>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</si>
  <si>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</si>
  <si>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</si>
  <si>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</si>
  <si>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</si>
  <si>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</si>
  <si>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</si>
  <si>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</si>
  <si>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</si>
  <si>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</si>
  <si>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</si>
  <si>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</si>
  <si>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</si>
  <si>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</si>
  <si>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</si>
  <si>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</si>
  <si>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</si>
  <si>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</si>
  <si>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</si>
  <si>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</si>
  <si>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</si>
  <si>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</si>
  <si>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</si>
  <si>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</si>
  <si>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</si>
  <si>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</si>
  <si>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</si>
  <si>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</si>
  <si>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</si>
  <si>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</si>
  <si>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</si>
  <si>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</si>
  <si>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</si>
  <si>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</si>
  <si>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</si>
  <si>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</si>
  <si>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</si>
  <si>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</si>
  <si>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</si>
  <si>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</si>
  <si>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</si>
  <si>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</si>
  <si>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</si>
  <si>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</si>
  <si>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</si>
  <si>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</si>
  <si>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</si>
  <si>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</si>
  <si>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</si>
  <si>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</si>
  <si>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</si>
  <si>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</si>
  <si>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</si>
  <si>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</si>
  <si>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</si>
  <si>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</si>
  <si>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</si>
  <si>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</si>
  <si>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</si>
  <si>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</si>
  <si>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</si>
  <si>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</si>
  <si>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</si>
  <si>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</si>
  <si>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</si>
  <si>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</si>
  <si>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</si>
  <si>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</si>
  <si>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</si>
  <si>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</si>
  <si>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</si>
  <si>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</si>
  <si>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</si>
  <si>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</si>
  <si>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</si>
  <si>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</si>
  <si>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</si>
  <si>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</si>
  <si>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</si>
  <si>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</si>
  <si>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</si>
  <si>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</si>
  <si>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</si>
  <si>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</si>
  <si>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</si>
  <si>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</si>
  <si>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</si>
  <si>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</si>
  <si>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</si>
  <si>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</si>
  <si>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</si>
  <si>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</si>
  <si>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</si>
  <si>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</si>
  <si>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</si>
  <si>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</si>
  <si>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</si>
  <si>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</si>
  <si>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</si>
  <si>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</si>
  <si>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</si>
  <si>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</si>
  <si>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</si>
  <si>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</si>
  <si>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</si>
  <si>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</si>
  <si>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</si>
  <si>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</si>
  <si>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</si>
  <si>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</si>
  <si>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</si>
  <si>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</si>
  <si>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</si>
  <si>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</si>
  <si>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</si>
  <si>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</si>
  <si>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</si>
  <si>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</si>
  <si>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</si>
  <si>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</si>
  <si>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</si>
  <si>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</si>
  <si>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</si>
  <si>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</si>
  <si>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</si>
  <si>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</si>
  <si>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</si>
  <si>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</si>
  <si>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</si>
  <si>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</si>
  <si>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</si>
  <si>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</si>
  <si>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</si>
  <si>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</si>
  <si>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</si>
  <si>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</si>
  <si>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</si>
  <si>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</si>
  <si>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</si>
  <si>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</si>
  <si>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</si>
  <si>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</si>
  <si>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</si>
  <si>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</si>
  <si>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</si>
  <si>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</si>
  <si>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</si>
  <si>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</si>
  <si>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</si>
  <si>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</si>
  <si>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</si>
  <si>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</si>
  <si>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</si>
  <si>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</si>
  <si>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</si>
  <si>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</si>
  <si>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</si>
  <si>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</si>
  <si>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</si>
  <si>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</si>
  <si>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</si>
  <si>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</si>
  <si>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</si>
  <si>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</si>
  <si>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</si>
  <si>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</si>
  <si>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</si>
  <si>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</si>
  <si>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</si>
  <si>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</si>
  <si>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</si>
  <si>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</si>
  <si>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</si>
  <si>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</si>
  <si>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</si>
  <si>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</si>
  <si>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</si>
  <si>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</si>
  <si>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</si>
  <si>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</si>
  <si>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</si>
  <si>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</si>
  <si>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</si>
  <si>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</si>
  <si>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</si>
  <si>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</si>
  <si>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</si>
  <si>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</si>
  <si>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</si>
  <si>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</si>
  <si>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</si>
  <si>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</si>
  <si>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</si>
  <si>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</si>
  <si>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</si>
  <si>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</si>
  <si>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</si>
  <si>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</si>
  <si>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</si>
  <si>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</si>
  <si>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</si>
  <si>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</si>
  <si>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</si>
  <si>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</si>
  <si>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</si>
  <si>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</si>
  <si>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</si>
  <si>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</si>
  <si>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</si>
  <si>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</si>
  <si>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</si>
  <si>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</si>
  <si>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</si>
  <si>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</si>
  <si>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</si>
  <si>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</si>
  <si>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</si>
  <si>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</si>
  <si>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</si>
  <si>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</si>
  <si>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</si>
  <si>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</si>
  <si>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</si>
  <si>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</si>
  <si>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</si>
  <si>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</si>
  <si>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</si>
  <si>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</si>
  <si>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</si>
  <si>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</si>
  <si>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</si>
  <si>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</si>
  <si>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</si>
  <si>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</si>
  <si>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</si>
  <si>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</si>
  <si>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</si>
  <si>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</si>
  <si>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</si>
  <si>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</si>
  <si>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</si>
  <si>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</si>
  <si>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</si>
  <si>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</si>
  <si>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</si>
  <si>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</si>
  <si>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</si>
  <si>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</si>
  <si>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</si>
  <si>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</si>
  <si>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</si>
  <si>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</si>
  <si>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</si>
  <si>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</si>
  <si>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</si>
  <si>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</si>
  <si>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</si>
  <si>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</si>
  <si>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</si>
  <si>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</si>
  <si>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</si>
  <si>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</si>
  <si>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</si>
  <si>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</si>
  <si>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</si>
  <si>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</si>
  <si>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</si>
  <si>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</si>
  <si>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</si>
  <si>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</si>
  <si>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</si>
  <si>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</si>
  <si>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</si>
  <si>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</si>
  <si>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</si>
  <si>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</si>
  <si>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</si>
  <si>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</si>
  <si>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</si>
  <si>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</si>
  <si>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</si>
  <si>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</si>
  <si>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</si>
  <si>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</si>
  <si>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</si>
  <si>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</si>
  <si>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</si>
  <si>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</si>
  <si>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</si>
  <si>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</si>
  <si>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</si>
  <si>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</si>
  <si>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</si>
  <si>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</si>
  <si>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</si>
  <si>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</si>
  <si>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</si>
  <si>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</si>
  <si>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</si>
  <si>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</si>
  <si>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</si>
  <si>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</si>
  <si>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</si>
  <si>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</si>
  <si>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</si>
  <si>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</si>
  <si>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</si>
  <si>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</si>
  <si>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</si>
  <si>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</si>
  <si>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</si>
  <si>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</si>
  <si>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</si>
  <si>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</si>
  <si>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</si>
  <si>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</si>
  <si>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</si>
  <si>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</si>
  <si>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</si>
  <si>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</si>
  <si>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</si>
  <si>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</si>
  <si>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</si>
  <si>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</si>
  <si>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</si>
  <si>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</si>
  <si>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</si>
  <si>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</si>
  <si>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</si>
  <si>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</si>
  <si>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</si>
  <si>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</si>
  <si>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</si>
  <si>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</si>
  <si>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</si>
  <si>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</si>
  <si>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</si>
  <si>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</si>
  <si>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</si>
  <si>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</si>
  <si>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</si>
  <si>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</si>
  <si>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</si>
  <si>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</si>
  <si>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</si>
  <si>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</si>
  <si>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</si>
  <si>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</si>
  <si>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</si>
  <si>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</si>
  <si>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</si>
  <si>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</si>
  <si>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</si>
  <si>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</si>
  <si>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</si>
  <si>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</si>
  <si>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</si>
  <si>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</si>
  <si>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</si>
  <si>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</si>
  <si>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</si>
  <si>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</si>
  <si>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</si>
  <si>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</si>
  <si>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</si>
  <si>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</si>
  <si>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</si>
  <si>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</si>
  <si>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</si>
  <si>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</si>
  <si>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</si>
  <si>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</si>
  <si>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</si>
  <si>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</si>
  <si>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</si>
  <si>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</si>
  <si>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</si>
  <si>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</si>
  <si>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</si>
  <si>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</si>
  <si>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</si>
  <si>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</si>
  <si>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</si>
  <si>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</si>
  <si>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</si>
  <si>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</si>
  <si>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</si>
  <si>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</si>
  <si>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</si>
  <si>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</si>
  <si>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</si>
  <si>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</si>
  <si>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</si>
  <si>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</si>
  <si>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</si>
  <si>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</si>
  <si>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</si>
  <si>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</si>
  <si>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</si>
  <si>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</si>
  <si>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</si>
  <si>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</si>
  <si>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</si>
  <si>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</si>
  <si>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</si>
  <si>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</si>
  <si>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</si>
  <si>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</si>
  <si>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</si>
  <si>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</si>
  <si>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</si>
  <si>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</si>
  <si>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</si>
  <si>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</si>
  <si>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</si>
  <si>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</si>
  <si>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</si>
  <si>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</si>
  <si>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</si>
  <si>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</si>
  <si>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</si>
  <si>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</si>
  <si>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</si>
  <si>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</si>
  <si>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</si>
  <si>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</si>
  <si>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</si>
  <si>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</si>
  <si>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</si>
  <si>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</si>
  <si>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</si>
  <si>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</si>
  <si>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</si>
  <si>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</si>
  <si>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</si>
  <si>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</si>
  <si>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</si>
  <si>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</si>
  <si>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</si>
  <si>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</si>
  <si>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</si>
  <si>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</si>
  <si>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</si>
  <si>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</si>
  <si>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</si>
  <si>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</si>
  <si>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</si>
  <si>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</si>
  <si>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</si>
  <si>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</si>
  <si>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</si>
  <si>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</si>
  <si>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</si>
  <si>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</si>
  <si>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</si>
  <si>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</si>
  <si>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</si>
  <si>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</si>
  <si>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</si>
  <si>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</si>
  <si>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</si>
  <si>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</si>
  <si>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</si>
  <si>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</si>
  <si>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</si>
  <si>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</si>
  <si>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</si>
  <si>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</si>
  <si>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</si>
  <si>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</si>
  <si>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</si>
  <si>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</si>
  <si>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</si>
  <si>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</si>
  <si>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</si>
  <si>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</si>
  <si>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</si>
  <si>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</si>
  <si>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</si>
  <si>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</si>
  <si>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</si>
  <si>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</si>
  <si>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</si>
  <si>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</si>
  <si>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</si>
  <si>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</si>
  <si>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</si>
  <si>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</si>
  <si>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</si>
  <si>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</si>
  <si>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</si>
  <si>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</si>
  <si>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</si>
  <si>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</si>
  <si>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</si>
  <si>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</si>
  <si>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</si>
  <si>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</si>
  <si>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</si>
  <si>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</si>
  <si>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</si>
  <si>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</si>
  <si>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</si>
  <si>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</si>
  <si>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</si>
  <si>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</si>
  <si>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</si>
  <si>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</si>
  <si>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</si>
  <si>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</si>
  <si>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</si>
  <si>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</si>
  <si>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</si>
  <si>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</si>
  <si>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</si>
  <si>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</si>
  <si>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</si>
  <si>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</si>
  <si>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</si>
  <si>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</si>
  <si>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</si>
  <si>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</si>
  <si>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</si>
  <si>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</si>
  <si>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</si>
  <si>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</si>
  <si>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</si>
  <si>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</si>
  <si>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</si>
  <si>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</si>
  <si>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</si>
  <si>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</si>
  <si>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</si>
  <si>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</si>
  <si>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</si>
  <si>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</si>
  <si>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</si>
  <si>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</si>
  <si>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</si>
  <si>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</si>
  <si>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</si>
  <si>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</si>
  <si>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</si>
  <si>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</si>
  <si>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</si>
  <si>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</si>
  <si>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</si>
  <si>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</si>
  <si>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</si>
  <si>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</si>
  <si>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</si>
  <si>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</si>
  <si>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</si>
  <si>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</si>
  <si>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</si>
  <si>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</si>
  <si>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</si>
  <si>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</si>
  <si>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</si>
  <si>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</si>
  <si>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</si>
  <si>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</si>
  <si>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</si>
  <si>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</si>
  <si>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</si>
  <si>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</si>
  <si>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</si>
  <si>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</si>
  <si>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</si>
  <si>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</si>
  <si>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</si>
  <si>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</si>
  <si>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</si>
  <si>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</si>
  <si>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</si>
  <si>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</si>
  <si>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</si>
  <si>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</si>
  <si>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</si>
  <si>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</si>
  <si>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</si>
  <si>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</si>
  <si>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</si>
  <si>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</si>
  <si>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</si>
  <si>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</si>
  <si>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</si>
  <si>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</si>
  <si>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</si>
  <si>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</si>
  <si>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</si>
  <si>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</si>
  <si>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</si>
  <si>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</si>
  <si>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</si>
  <si>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</si>
  <si>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</si>
  <si>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</si>
  <si>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</si>
  <si>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</si>
  <si>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</si>
  <si>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</si>
  <si>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</si>
  <si>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</si>
  <si>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</si>
  <si>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</si>
  <si>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</si>
  <si>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</si>
  <si>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</si>
  <si>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</si>
  <si>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</si>
  <si>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</si>
  <si>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</si>
  <si>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</si>
  <si>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</si>
  <si>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</si>
  <si>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</si>
  <si>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</si>
  <si>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</si>
  <si>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</si>
  <si>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</si>
  <si>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</si>
  <si>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</si>
  <si>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</si>
  <si>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</si>
  <si>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</si>
  <si>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</si>
  <si>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</si>
  <si>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</si>
  <si>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</si>
  <si>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</si>
  <si>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</si>
  <si>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</si>
  <si>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</si>
  <si>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</si>
  <si>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</si>
  <si>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</si>
  <si>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</si>
  <si>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</si>
  <si>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</si>
  <si>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</si>
  <si>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</si>
  <si>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</si>
  <si>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</si>
  <si>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</si>
  <si>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</si>
  <si>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</si>
  <si>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</si>
  <si>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</si>
  <si>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</si>
  <si>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</si>
  <si>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</si>
  <si>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</si>
  <si>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</si>
  <si>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</si>
  <si>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</si>
  <si>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</si>
  <si>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</si>
  <si>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</si>
  <si>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</si>
  <si>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</si>
  <si>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</si>
  <si>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</si>
  <si>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</si>
  <si>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</si>
  <si>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</si>
  <si>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</si>
  <si>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</si>
  <si>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</si>
  <si>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</si>
  <si>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</si>
  <si>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</si>
  <si>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</si>
  <si>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</si>
  <si>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</si>
  <si>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</si>
  <si>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</si>
  <si>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</si>
  <si>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</si>
  <si>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</si>
  <si>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</si>
  <si>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</si>
  <si>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</si>
  <si>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</si>
  <si>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</si>
  <si>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</si>
  <si>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</si>
  <si>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</si>
  <si>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</si>
  <si>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</si>
  <si>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</si>
  <si>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</si>
  <si>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</si>
  <si>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</si>
  <si>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</si>
  <si>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</si>
  <si>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</si>
  <si>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</si>
  <si>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</si>
  <si>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</si>
  <si>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</si>
  <si>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</si>
  <si>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</si>
  <si>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</si>
  <si>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</si>
  <si>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</si>
  <si>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</si>
  <si>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</si>
  <si>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</si>
  <si>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</si>
  <si>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</si>
  <si>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</si>
  <si>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</si>
  <si>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</si>
  <si>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</si>
  <si>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</si>
  <si>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</si>
  <si>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</si>
  <si>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</si>
  <si>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</si>
  <si>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</si>
  <si>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</si>
  <si>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</si>
  <si>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</si>
  <si>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</si>
  <si>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</si>
  <si>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</si>
  <si>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</si>
  <si>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</si>
  <si>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</si>
  <si>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</si>
  <si>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</si>
  <si>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</si>
  <si>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</si>
  <si>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</si>
  <si>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</si>
  <si>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</si>
  <si>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</si>
  <si>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</si>
  <si>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</si>
  <si>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</si>
  <si>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</si>
  <si>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</si>
  <si>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</si>
  <si>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</si>
  <si>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</si>
  <si>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</si>
  <si>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</si>
  <si>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</si>
  <si>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</si>
  <si>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</si>
  <si>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</si>
  <si>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</si>
  <si>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</si>
  <si>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</si>
  <si>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</si>
  <si>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</si>
  <si>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</si>
  <si>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</si>
  <si>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</si>
  <si>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</si>
  <si>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</si>
  <si>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</si>
  <si>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</si>
  <si>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</si>
  <si>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</si>
  <si>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</si>
  <si>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</si>
  <si>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</si>
  <si>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</si>
  <si>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</si>
  <si>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</si>
  <si>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</si>
  <si>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</si>
  <si>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</si>
  <si>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</si>
  <si>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</si>
  <si>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</si>
  <si>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</si>
  <si>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</si>
  <si>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</si>
  <si>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</si>
  <si>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</si>
  <si>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</si>
  <si>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</si>
  <si>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</si>
  <si>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</si>
  <si>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</si>
  <si>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</si>
  <si>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</si>
  <si>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</si>
  <si>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</si>
  <si>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</si>
  <si>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</si>
  <si>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</si>
  <si>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</si>
  <si>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</si>
  <si>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</si>
  <si>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</si>
  <si>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</si>
  <si>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</si>
  <si>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</si>
  <si>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</si>
  <si>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</si>
  <si>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</si>
  <si>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</si>
  <si>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</si>
  <si>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</si>
  <si>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</si>
  <si>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</si>
  <si>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</si>
  <si>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</si>
  <si>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</si>
  <si>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</si>
  <si>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</si>
  <si>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</si>
  <si>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</si>
  <si>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</si>
  <si>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</si>
  <si>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</si>
  <si>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</si>
  <si>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</si>
  <si>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</si>
  <si>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</si>
  <si>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</si>
  <si>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</si>
  <si>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</si>
  <si>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</si>
  <si>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</si>
  <si>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</si>
  <si>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</si>
  <si>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</si>
  <si>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</si>
  <si>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</si>
  <si>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</si>
  <si>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</si>
  <si>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</si>
  <si>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</si>
  <si>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</si>
  <si>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</si>
  <si>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</si>
  <si>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</si>
  <si>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</si>
  <si>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</si>
  <si>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</si>
  <si>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</si>
  <si>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</si>
  <si>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</si>
  <si>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</si>
  <si>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</si>
  <si>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</si>
  <si>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</si>
  <si>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</si>
  <si>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</si>
  <si>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</si>
  <si>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</si>
  <si>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</si>
  <si>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</si>
  <si>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</si>
  <si>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</si>
  <si>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</si>
  <si>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</si>
  <si>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</si>
  <si>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</si>
  <si>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</si>
  <si>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</si>
  <si>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</si>
  <si>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</si>
  <si>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</si>
  <si>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</si>
  <si>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</si>
  <si>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</si>
  <si>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</si>
  <si>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</si>
  <si>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</si>
  <si>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</si>
  <si>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</si>
  <si>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</si>
  <si>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</si>
  <si>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</si>
  <si>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</si>
  <si>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</si>
  <si>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</si>
  <si>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</si>
  <si>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</si>
  <si>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</si>
  <si>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</si>
  <si>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</si>
  <si>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</si>
  <si>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</si>
  <si>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</si>
  <si>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</si>
  <si>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</si>
  <si>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</si>
  <si>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</si>
  <si>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</si>
  <si>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</si>
  <si>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</si>
  <si>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</si>
  <si>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</si>
  <si>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</si>
  <si>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</si>
  <si>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</si>
  <si>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</si>
  <si>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</si>
  <si>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</si>
  <si>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</si>
  <si>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</si>
  <si>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</si>
  <si>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</si>
  <si>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</si>
  <si>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</si>
  <si>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</si>
  <si>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</si>
  <si>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</si>
  <si>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</si>
  <si>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</si>
  <si>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</si>
  <si>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</si>
  <si>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</si>
  <si>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</si>
  <si>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</si>
  <si>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</si>
  <si>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</si>
  <si>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</si>
  <si>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</si>
  <si>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</si>
  <si>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</si>
  <si>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</si>
  <si>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</si>
  <si>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</si>
  <si>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</si>
  <si>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</si>
  <si>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</si>
  <si>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</si>
  <si>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</si>
  <si>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</si>
  <si>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</si>
  <si>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</si>
  <si>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</si>
  <si>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</si>
  <si>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</si>
  <si>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</si>
  <si>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</si>
  <si>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</si>
  <si>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</si>
  <si>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</si>
  <si>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</si>
  <si>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</si>
  <si>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</si>
  <si>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</si>
  <si>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</si>
  <si>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</si>
  <si>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</si>
  <si>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</si>
  <si>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</si>
  <si>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</si>
  <si>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</si>
  <si>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</si>
  <si>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</si>
  <si>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</si>
  <si>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</si>
  <si>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</si>
  <si>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</si>
  <si>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</si>
  <si>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</si>
  <si>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</si>
  <si>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</si>
  <si>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</si>
  <si>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</si>
  <si>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</si>
  <si>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</si>
  <si>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</si>
  <si>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</si>
  <si>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</si>
  <si>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</si>
  <si>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</si>
  <si>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</si>
  <si>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</si>
  <si>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</si>
  <si>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</si>
  <si>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</si>
  <si>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</si>
  <si>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</si>
  <si>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</si>
  <si>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</si>
  <si>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</si>
  <si>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</si>
  <si>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</si>
  <si>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</si>
  <si>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</si>
  <si>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</si>
  <si>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</si>
  <si>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</si>
  <si>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</si>
  <si>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</si>
  <si>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</si>
  <si>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</si>
  <si>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</si>
  <si>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</si>
  <si>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</si>
  <si>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</si>
  <si>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</si>
  <si>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</si>
  <si>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</si>
  <si>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</si>
  <si>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</si>
  <si>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</si>
  <si>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</si>
  <si>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</si>
  <si>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</si>
  <si>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</si>
  <si>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</si>
  <si>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</si>
  <si>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</si>
  <si>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</si>
  <si>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</si>
  <si>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</si>
  <si>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</si>
  <si>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</si>
  <si>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</si>
  <si>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</si>
  <si>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</si>
  <si>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</si>
  <si>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</si>
  <si>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</si>
  <si>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</si>
  <si>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</si>
  <si>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</si>
  <si>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</si>
  <si>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</si>
  <si>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</si>
  <si>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</si>
  <si>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</si>
  <si>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</si>
  <si>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</si>
  <si>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</si>
  <si>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</si>
  <si>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</si>
  <si>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</si>
  <si>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</si>
  <si>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</si>
  <si>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</si>
  <si>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</si>
  <si>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</si>
  <si>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</si>
  <si>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</si>
  <si>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</si>
  <si>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</si>
  <si>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</si>
  <si>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</si>
  <si>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</si>
  <si>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</si>
  <si>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</si>
  <si>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</si>
  <si>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</si>
  <si>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</si>
  <si>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</si>
  <si>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</si>
  <si>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</si>
  <si>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</si>
  <si>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</si>
  <si>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</si>
  <si>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</si>
  <si>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</si>
  <si>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</si>
  <si>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</si>
  <si>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</si>
  <si>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</si>
  <si>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</si>
  <si>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</si>
  <si>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</si>
  <si>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</si>
  <si>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</si>
  <si>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</si>
  <si>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</si>
  <si>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</si>
  <si>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</si>
  <si>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</si>
  <si>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</si>
  <si>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</si>
  <si>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</si>
  <si>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</si>
  <si>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</si>
  <si>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</si>
  <si>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</si>
  <si>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</si>
  <si>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</si>
  <si>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</si>
  <si>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</si>
  <si>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</si>
  <si>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</si>
  <si>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</si>
  <si>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</si>
  <si>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</si>
  <si>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</si>
  <si>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</si>
  <si>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</si>
  <si>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</si>
  <si>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</si>
  <si>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</si>
  <si>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</si>
  <si>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</si>
  <si>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</si>
  <si>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</si>
  <si>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</si>
  <si>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</si>
  <si>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</si>
  <si>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</si>
  <si>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</si>
  <si>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</si>
  <si>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</si>
  <si>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</si>
  <si>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</si>
  <si>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</si>
  <si>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</si>
  <si>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</si>
  <si>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</si>
  <si>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</si>
  <si>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</si>
  <si>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</si>
  <si>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</si>
  <si>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</si>
  <si>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</si>
  <si>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</si>
  <si>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</si>
  <si>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</si>
  <si>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</si>
  <si>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</si>
  <si>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</si>
  <si>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</si>
  <si>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</si>
  <si>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</si>
  <si>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</si>
  <si>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</si>
  <si>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</si>
  <si>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</si>
  <si>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</si>
  <si>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</si>
  <si>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</si>
  <si>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</si>
  <si>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</si>
  <si>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</si>
  <si>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</si>
  <si>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</si>
  <si>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</si>
  <si>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</si>
  <si>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</si>
  <si>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</si>
  <si>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</si>
  <si>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</si>
  <si>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</si>
  <si>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</si>
  <si>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</si>
  <si>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</si>
  <si>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</si>
  <si>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</si>
  <si>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</si>
  <si>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</si>
  <si>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</si>
  <si>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</si>
  <si>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</si>
  <si>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</si>
  <si>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</si>
  <si>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</si>
  <si>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</si>
  <si>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</si>
  <si>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</si>
  <si>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</si>
  <si>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</si>
  <si>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</si>
  <si>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</si>
  <si>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</si>
  <si>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</si>
  <si>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</si>
  <si>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</si>
  <si>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</si>
  <si>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</si>
  <si>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</si>
  <si>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</si>
  <si>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</si>
  <si>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</si>
  <si>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</si>
  <si>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</si>
  <si>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</si>
  <si>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</si>
  <si>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</si>
  <si>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</si>
  <si>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</si>
  <si>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</si>
  <si>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</si>
  <si>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</si>
  <si>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</si>
  <si>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</si>
  <si>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</si>
  <si>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</si>
  <si>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</si>
  <si>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</si>
  <si>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</si>
  <si>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</si>
  <si>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</si>
  <si>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</si>
  <si>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</si>
  <si>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</si>
  <si>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</si>
  <si>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</si>
  <si>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</si>
  <si>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</si>
  <si>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</si>
  <si>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</si>
  <si>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</si>
  <si>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</si>
  <si>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</si>
  <si>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</si>
  <si>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</si>
  <si>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</si>
  <si>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</si>
  <si>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</si>
  <si>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</si>
  <si>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</si>
  <si>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</si>
  <si>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</si>
  <si>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</si>
  <si>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</si>
  <si>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</si>
  <si>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</si>
  <si>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</si>
  <si>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</si>
  <si>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</si>
  <si>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</si>
  <si>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</si>
  <si>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</si>
  <si>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</si>
  <si>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</si>
  <si>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</si>
  <si>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</si>
  <si>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</si>
  <si>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</si>
  <si>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</si>
  <si>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</si>
  <si>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</si>
  <si>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</si>
  <si>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</si>
  <si>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</si>
  <si>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</si>
  <si>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</si>
  <si>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</si>
  <si>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</si>
  <si>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</si>
  <si>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</si>
  <si>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</si>
  <si>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</si>
  <si>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</si>
  <si>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</si>
  <si>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</si>
  <si>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</si>
  <si>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</si>
  <si>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</si>
  <si>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</si>
  <si>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</si>
  <si>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</si>
  <si>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</si>
  <si>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</si>
  <si>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</si>
  <si>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</si>
  <si>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</si>
  <si>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</si>
  <si>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</si>
  <si>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</si>
  <si>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</si>
  <si>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</si>
  <si>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</si>
  <si>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</si>
  <si>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</si>
  <si>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</si>
  <si>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</si>
  <si>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</si>
  <si>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</si>
  <si>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</si>
  <si>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</si>
  <si>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</si>
  <si>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</si>
  <si>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</si>
  <si>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</si>
  <si>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</si>
  <si>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</si>
  <si>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</si>
  <si>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</si>
  <si>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</si>
  <si>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</si>
  <si>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</si>
  <si>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</si>
  <si>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</si>
  <si>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</si>
  <si>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</si>
  <si>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</si>
  <si>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</si>
  <si>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</si>
  <si>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</si>
  <si>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</si>
  <si>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</si>
  <si>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</si>
  <si>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</si>
  <si>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</si>
  <si>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</si>
  <si>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</si>
  <si>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</si>
  <si>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</si>
  <si>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</si>
  <si>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</si>
  <si>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</si>
  <si>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</si>
  <si>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</si>
  <si>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</si>
  <si>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</si>
  <si>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</si>
  <si>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</si>
  <si>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</si>
  <si>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</si>
  <si>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</si>
  <si>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</si>
  <si>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</si>
  <si>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</si>
  <si>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</si>
  <si>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</si>
  <si>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</si>
  <si>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</si>
  <si>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</si>
  <si>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</si>
  <si>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</si>
  <si>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</si>
  <si>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</si>
  <si>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</si>
  <si>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</si>
  <si>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</si>
  <si>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</si>
  <si>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</si>
  <si>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</si>
  <si>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</si>
  <si>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</si>
  <si>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</si>
  <si>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</si>
  <si>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</si>
  <si>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</si>
  <si>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</si>
  <si>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</si>
  <si>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</si>
  <si>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</si>
  <si>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</si>
  <si>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</si>
  <si>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</si>
  <si>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</si>
  <si>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</si>
  <si>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</si>
  <si>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</si>
  <si>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</si>
  <si>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</si>
  <si>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</si>
  <si>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</si>
  <si>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</si>
  <si>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</si>
  <si>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</si>
  <si>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</si>
  <si>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</si>
  <si>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</si>
  <si>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</si>
  <si>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</si>
  <si>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</si>
  <si>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</si>
  <si>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</si>
  <si>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</si>
  <si>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</si>
  <si>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</si>
  <si>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</si>
  <si>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</si>
  <si>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</si>
  <si>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</si>
  <si>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</si>
  <si>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</si>
  <si>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</si>
  <si>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</si>
  <si>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</si>
  <si>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</si>
  <si>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</si>
  <si>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</si>
  <si>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</si>
  <si>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</si>
  <si>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</si>
  <si>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</si>
  <si>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</si>
  <si>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</si>
  <si>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</si>
  <si>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</si>
  <si>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</si>
  <si>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</si>
  <si>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</si>
  <si>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</si>
  <si>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</si>
  <si>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</si>
  <si>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</si>
  <si>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</si>
  <si>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</si>
  <si>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</si>
  <si>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</si>
  <si>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</si>
  <si>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</si>
  <si>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</si>
  <si>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</si>
  <si>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</si>
  <si>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</si>
  <si>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</si>
  <si>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</si>
  <si>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</si>
  <si>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</si>
  <si>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</si>
  <si>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</si>
  <si>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</si>
  <si>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</si>
  <si>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</si>
  <si>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</si>
  <si>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</si>
  <si>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</si>
  <si>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</si>
  <si>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</si>
  <si>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</si>
  <si>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</si>
  <si>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</si>
  <si>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</si>
  <si>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</si>
  <si>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</si>
  <si>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</si>
  <si>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</si>
  <si>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</si>
  <si>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</si>
  <si>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</si>
  <si>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</si>
  <si>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</si>
  <si>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</si>
  <si>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</si>
  <si>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</si>
  <si>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</si>
  <si>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</si>
  <si>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</si>
  <si>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</si>
  <si>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</si>
  <si>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</si>
  <si>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</si>
  <si>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</si>
  <si>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</si>
  <si>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</si>
  <si>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</si>
  <si>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</si>
  <si>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</si>
  <si>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</si>
  <si>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</si>
  <si>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</si>
  <si>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</si>
  <si>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</si>
  <si>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</si>
  <si>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</si>
  <si>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</si>
  <si>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</si>
  <si>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</si>
  <si>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</si>
  <si>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</si>
  <si>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</si>
  <si>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</si>
  <si>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</si>
  <si>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</si>
  <si>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</si>
  <si>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</si>
  <si>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</si>
  <si>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</si>
  <si>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</si>
  <si>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</si>
  <si>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</si>
  <si>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</si>
  <si>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</si>
  <si>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</si>
  <si>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</si>
  <si>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</si>
  <si>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</si>
  <si>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</si>
  <si>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</si>
  <si>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</si>
  <si>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</si>
  <si>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</si>
  <si>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</si>
  <si>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</si>
  <si>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</si>
  <si>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</si>
  <si>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</si>
  <si>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</si>
  <si>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</si>
  <si>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</si>
  <si>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</si>
  <si>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</si>
  <si>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</si>
  <si>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</si>
  <si>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</si>
  <si>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</si>
  <si>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</si>
  <si>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</si>
  <si>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</si>
  <si>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</si>
  <si>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</si>
  <si>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</si>
  <si>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</si>
  <si>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</si>
  <si>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</si>
  <si>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</si>
  <si>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</si>
  <si>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</si>
  <si>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</si>
  <si>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</si>
  <si>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</si>
  <si>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</si>
  <si>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</si>
  <si>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</si>
  <si>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</si>
  <si>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</si>
  <si>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</si>
  <si>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</si>
  <si>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</si>
  <si>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</si>
  <si>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</si>
  <si>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</si>
  <si>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</si>
  <si>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</si>
  <si>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</si>
  <si>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</si>
  <si>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</si>
  <si>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</si>
  <si>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</si>
  <si>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</si>
  <si>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</si>
  <si>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</si>
  <si>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</si>
  <si>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</si>
  <si>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</si>
  <si>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</si>
  <si>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</si>
  <si>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</si>
  <si>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</si>
  <si>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</si>
  <si>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</si>
  <si>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</si>
  <si>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</si>
  <si>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</si>
  <si>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</si>
  <si>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</si>
  <si>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</si>
  <si>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</si>
  <si>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</si>
  <si>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</si>
  <si>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</si>
  <si>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</si>
  <si>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</si>
  <si>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</si>
  <si>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</si>
  <si>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</si>
  <si>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</si>
  <si>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</si>
  <si>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</si>
  <si>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</si>
  <si>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</si>
  <si>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</si>
  <si>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</si>
  <si>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</si>
  <si>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</si>
  <si>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</si>
  <si>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</si>
  <si>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</si>
  <si>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</si>
  <si>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</si>
  <si>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</si>
  <si>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</si>
  <si>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</si>
  <si>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</si>
  <si>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</si>
  <si>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</si>
  <si>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</si>
  <si>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</si>
  <si>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</si>
  <si>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</si>
  <si>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</si>
  <si>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</si>
  <si>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</si>
  <si>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</si>
  <si>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</si>
  <si>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</si>
  <si>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</si>
  <si>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</si>
  <si>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</si>
  <si>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</si>
  <si>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</si>
  <si>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</si>
  <si>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</si>
  <si>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</si>
  <si>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</si>
  <si>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</si>
  <si>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</si>
  <si>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</si>
  <si>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</si>
  <si>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</si>
  <si>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</si>
  <si>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</si>
  <si>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</si>
  <si>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</si>
  <si>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</si>
  <si>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</si>
  <si>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</si>
  <si>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</si>
  <si>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</si>
  <si>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</si>
  <si>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</si>
  <si>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</si>
  <si>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</si>
  <si>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</si>
  <si>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</si>
  <si>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</si>
  <si>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</si>
  <si>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</si>
  <si>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</si>
  <si>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</si>
  <si>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</si>
  <si>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</si>
  <si>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</si>
  <si>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</si>
  <si>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</si>
  <si>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</si>
  <si>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</si>
  <si>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</si>
  <si>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</si>
  <si>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</si>
  <si>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</si>
  <si>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</si>
  <si>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</si>
  <si>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</si>
  <si>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</si>
  <si>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</si>
  <si>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</si>
  <si>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</si>
  <si>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</si>
  <si>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</si>
  <si>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</si>
  <si>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</si>
  <si>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</si>
  <si>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</si>
  <si>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</si>
  <si>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</si>
  <si>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</si>
  <si>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</si>
  <si>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</si>
  <si>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</si>
  <si>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</si>
  <si>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</si>
  <si>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</si>
  <si>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</si>
  <si>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</si>
  <si>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</si>
  <si>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</si>
  <si>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</si>
  <si>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</si>
  <si>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</si>
  <si>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</si>
  <si>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</si>
  <si>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</si>
  <si>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</si>
  <si>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</si>
  <si>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</si>
  <si>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</si>
  <si>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</si>
  <si>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</si>
  <si>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</si>
  <si>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</si>
  <si>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</si>
  <si>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</si>
  <si>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</si>
  <si>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</si>
  <si>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</si>
  <si>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</si>
  <si>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</si>
  <si>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</si>
  <si>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</si>
  <si>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</si>
  <si>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</si>
  <si>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</si>
  <si>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</si>
  <si>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</si>
  <si>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</si>
  <si>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</si>
  <si>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</si>
  <si>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</si>
  <si>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</si>
  <si>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</si>
  <si>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</si>
  <si>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</si>
  <si>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</si>
  <si>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</si>
  <si>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</si>
  <si>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</si>
  <si>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</si>
  <si>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</si>
  <si>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</si>
  <si>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</si>
  <si>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</si>
  <si>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</si>
  <si>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</si>
  <si>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</si>
  <si>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</si>
  <si>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</si>
  <si>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</si>
  <si>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</si>
  <si>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</si>
  <si>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</si>
  <si>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</si>
  <si>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</si>
  <si>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</si>
  <si>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</si>
  <si>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</si>
  <si>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</si>
  <si>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</si>
  <si>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</si>
  <si>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</si>
  <si>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</si>
  <si>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</si>
  <si>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</si>
  <si>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</si>
  <si>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</si>
  <si>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</si>
  <si>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</si>
  <si>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</si>
  <si>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</si>
  <si>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</si>
  <si>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</si>
  <si>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</si>
  <si>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</si>
  <si>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</si>
  <si>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</si>
  <si>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</si>
  <si>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</si>
  <si>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</si>
  <si>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</si>
  <si>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</si>
  <si>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</si>
  <si>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</si>
  <si>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</si>
  <si>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</si>
  <si>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</si>
  <si>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</si>
  <si>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</si>
  <si>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</si>
  <si>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</si>
  <si>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</si>
  <si>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</si>
  <si>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</si>
  <si>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</si>
  <si>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</si>
  <si>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</si>
  <si>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</si>
  <si>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</si>
  <si>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</si>
  <si>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</si>
  <si>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</si>
  <si>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</si>
  <si>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</si>
  <si>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</si>
  <si>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</si>
  <si>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</si>
  <si>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</si>
  <si>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</si>
  <si>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</si>
  <si>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</si>
  <si>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</si>
  <si>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</si>
  <si>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</si>
  <si>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</si>
  <si>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</si>
  <si>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</si>
  <si>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</si>
  <si>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</si>
  <si>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</si>
  <si>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</si>
  <si>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</si>
  <si>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</si>
  <si>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</si>
  <si>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</si>
  <si>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</si>
  <si>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</si>
  <si>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</si>
  <si>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</si>
  <si>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</si>
  <si>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</si>
  <si>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</si>
  <si>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</si>
  <si>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</si>
  <si>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</si>
  <si>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</si>
  <si>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</si>
  <si>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</si>
  <si>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</si>
  <si>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</si>
  <si>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</si>
  <si>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</si>
  <si>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</si>
  <si>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</si>
  <si>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</si>
  <si>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</si>
  <si>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</si>
  <si>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</si>
  <si>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</si>
  <si>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</si>
  <si>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</si>
  <si>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</si>
  <si>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</si>
  <si>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</si>
  <si>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</si>
  <si>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</si>
  <si>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</si>
  <si>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</si>
  <si>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</si>
  <si>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</si>
  <si>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</si>
  <si>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</si>
  <si>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</si>
  <si>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</si>
  <si>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</si>
  <si>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</si>
  <si>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</si>
  <si>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</si>
  <si>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</si>
  <si>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</si>
  <si>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</si>
  <si>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</si>
  <si>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</si>
  <si>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</si>
  <si>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</si>
  <si>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</si>
  <si>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</si>
  <si>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</si>
  <si>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</si>
  <si>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</si>
  <si>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</si>
  <si>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</si>
  <si>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</si>
  <si>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</si>
  <si>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</si>
  <si>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</si>
  <si>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</si>
  <si>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</si>
  <si>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</si>
  <si>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</si>
  <si>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</si>
  <si>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</si>
  <si>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</si>
  <si>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</si>
  <si>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</si>
  <si>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</si>
  <si>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</si>
  <si>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</si>
  <si>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</si>
  <si>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</si>
  <si>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</si>
  <si>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</si>
  <si>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</si>
  <si>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</si>
  <si>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</si>
  <si>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</si>
  <si>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</si>
  <si>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</si>
  <si>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</si>
  <si>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</si>
  <si>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</si>
  <si>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</si>
  <si>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</si>
  <si>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</si>
  <si>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</si>
  <si>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</si>
  <si>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</si>
  <si>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</si>
  <si>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</si>
  <si>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</si>
  <si>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</si>
  <si>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</si>
  <si>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</si>
  <si>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</si>
  <si>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</si>
  <si>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</si>
  <si>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</si>
  <si>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</si>
  <si>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</si>
  <si>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</si>
  <si>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</si>
  <si>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</si>
  <si>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</si>
  <si>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</si>
  <si>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</si>
  <si>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</si>
  <si>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</si>
  <si>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</si>
  <si>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</si>
  <si>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</si>
  <si>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</si>
  <si>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</si>
  <si>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</si>
  <si>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</si>
  <si>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</si>
  <si>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</si>
  <si>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</si>
  <si>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</si>
  <si>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</si>
  <si>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</si>
  <si>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</si>
  <si>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</si>
  <si>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</si>
  <si>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</si>
  <si>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</si>
  <si>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</si>
  <si>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</si>
  <si>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</si>
  <si>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</si>
  <si>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</si>
  <si>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</si>
  <si>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</si>
  <si>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</si>
  <si>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</si>
  <si>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</si>
  <si>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</si>
  <si>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</si>
  <si>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</si>
  <si>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</si>
  <si>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</si>
  <si>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</si>
  <si>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</si>
  <si>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</si>
  <si>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</si>
  <si>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</si>
  <si>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</si>
  <si>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</si>
  <si>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</si>
  <si>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</si>
  <si>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</si>
  <si>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</si>
  <si>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</si>
  <si>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</si>
  <si>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</si>
  <si>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</si>
  <si>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</si>
  <si>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</si>
  <si>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</si>
  <si>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</si>
  <si>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</si>
  <si>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</si>
  <si>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</si>
  <si>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</si>
  <si>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</si>
  <si>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</si>
  <si>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</si>
  <si>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</si>
  <si>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</si>
  <si>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</si>
  <si>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</si>
  <si>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</si>
  <si>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</si>
  <si>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</si>
  <si>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</si>
  <si>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</si>
  <si>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</si>
  <si>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</si>
  <si>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</si>
  <si>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</si>
  <si>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</si>
  <si>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</si>
  <si>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</si>
  <si>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</si>
  <si>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</si>
  <si>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</si>
  <si>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</si>
  <si>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</si>
  <si>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</si>
  <si>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</si>
  <si>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</si>
  <si>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</si>
  <si>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</si>
  <si>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</si>
  <si>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</si>
  <si>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</si>
  <si>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</si>
  <si>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</si>
  <si>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</si>
  <si>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</si>
  <si>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</si>
  <si>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</si>
  <si>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</si>
  <si>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</si>
  <si>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</si>
  <si>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</si>
  <si>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</si>
  <si>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</si>
  <si>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</si>
  <si>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</si>
  <si>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</si>
  <si>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</si>
  <si>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</si>
  <si>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</si>
  <si>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</si>
  <si>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</si>
  <si>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</si>
  <si>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</si>
  <si>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</si>
  <si>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</si>
  <si>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</si>
  <si>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</si>
  <si>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</si>
  <si>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</si>
  <si>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</si>
  <si>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</si>
  <si>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</si>
  <si>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</si>
  <si>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</si>
  <si>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</si>
  <si>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</si>
  <si>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</si>
  <si>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</si>
  <si>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</si>
  <si>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</si>
  <si>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</si>
  <si>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</si>
  <si>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</si>
  <si>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</si>
  <si>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</si>
  <si>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</si>
  <si>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</si>
  <si>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</si>
  <si>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</si>
  <si>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</si>
  <si>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</si>
  <si>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</si>
  <si>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</si>
  <si>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</si>
  <si>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</si>
  <si>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</si>
  <si>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</si>
  <si>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</si>
  <si>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</si>
  <si>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</si>
  <si>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</si>
  <si>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</si>
  <si>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</si>
  <si>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</si>
  <si>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</si>
  <si>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</si>
  <si>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</si>
  <si>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</si>
  <si>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</si>
  <si>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</si>
  <si>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</si>
  <si>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</si>
  <si>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</si>
  <si>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</si>
  <si>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</si>
  <si>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</si>
  <si>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</si>
  <si>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</si>
  <si>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</si>
  <si>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</si>
  <si>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</si>
  <si>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</si>
  <si>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</si>
  <si>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</si>
  <si>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</si>
  <si>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</si>
  <si>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</si>
  <si>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</si>
  <si>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</si>
  <si>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</si>
  <si>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</si>
  <si>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</si>
  <si>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</si>
  <si>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</si>
  <si>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</si>
  <si>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</si>
  <si>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</si>
  <si>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</si>
  <si>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</si>
  <si>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</si>
  <si>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</si>
  <si>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</si>
  <si>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</si>
  <si>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</si>
  <si>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</si>
  <si>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</si>
  <si>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</si>
  <si>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</si>
  <si>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</si>
  <si>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</si>
  <si>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</si>
  <si>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</si>
  <si>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</si>
  <si>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</si>
  <si>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</si>
  <si>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</si>
  <si>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</si>
  <si>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</si>
  <si>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</si>
  <si>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</si>
  <si>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</si>
  <si>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</si>
  <si>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</si>
  <si>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</si>
  <si>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</si>
  <si>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</si>
  <si>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</si>
  <si>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</si>
  <si>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</si>
  <si>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</si>
  <si>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</si>
  <si>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</si>
  <si>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</si>
  <si>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</si>
  <si>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</si>
  <si>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</si>
  <si>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</si>
  <si>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</si>
  <si>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</si>
  <si>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</si>
  <si>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</si>
  <si>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</si>
  <si>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</si>
  <si>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</si>
  <si>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</si>
  <si>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</si>
  <si>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</si>
  <si>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</si>
  <si>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</si>
  <si>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</si>
  <si>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</si>
  <si>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</si>
  <si>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</si>
  <si>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</si>
  <si>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</si>
  <si>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</si>
  <si>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</si>
  <si>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</si>
  <si>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</si>
  <si>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</si>
  <si>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</si>
  <si>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</si>
  <si>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</si>
  <si>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</si>
  <si>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</si>
  <si>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</si>
  <si>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</si>
  <si>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</si>
  <si>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</si>
  <si>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</si>
  <si>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</si>
  <si>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</si>
  <si>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</si>
  <si>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</si>
  <si>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</si>
  <si>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</si>
  <si>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</si>
  <si>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</si>
  <si>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</si>
  <si>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</si>
  <si>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</si>
  <si>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</si>
  <si>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</si>
  <si>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</si>
  <si>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</si>
  <si>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</si>
  <si>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</si>
  <si>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</si>
  <si>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</si>
  <si>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</si>
  <si>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</si>
  <si>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</si>
  <si>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</si>
  <si>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</si>
  <si>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</si>
  <si>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</si>
  <si>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</si>
  <si>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</si>
  <si>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</si>
  <si>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</si>
  <si>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</si>
  <si>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</si>
  <si>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</si>
  <si>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</si>
  <si>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</si>
  <si>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</si>
  <si>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</si>
  <si>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</si>
  <si>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</si>
  <si>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</si>
  <si>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</si>
  <si>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</si>
  <si>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</si>
  <si>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</si>
  <si>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</si>
  <si>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</si>
  <si>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</si>
  <si>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</si>
  <si>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</si>
  <si>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</si>
  <si>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</si>
  <si>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</si>
  <si>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</si>
  <si>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</si>
  <si>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</si>
  <si>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</si>
  <si>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</si>
  <si>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</si>
  <si>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</si>
  <si>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</si>
  <si>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</si>
  <si>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</si>
  <si>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</si>
  <si>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</si>
  <si>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</si>
  <si>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</si>
  <si>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</si>
  <si>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</si>
  <si>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</si>
  <si>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</si>
  <si>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</si>
  <si>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</si>
  <si>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</si>
  <si>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</si>
  <si>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</si>
  <si>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</si>
  <si>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</si>
  <si>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</si>
  <si>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</si>
  <si>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</si>
  <si>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</si>
  <si>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</si>
  <si>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</si>
  <si>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</si>
  <si>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</si>
  <si>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</si>
  <si>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</si>
  <si>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</si>
  <si>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</si>
  <si>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</si>
  <si>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</si>
  <si>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</si>
  <si>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</si>
  <si>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</si>
  <si>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</si>
  <si>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</si>
  <si>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</si>
  <si>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</si>
  <si>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</si>
  <si>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</si>
  <si>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</si>
  <si>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</si>
  <si>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</si>
  <si>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</si>
  <si>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</si>
  <si>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</si>
  <si>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</si>
  <si>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</si>
  <si>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</si>
  <si>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</si>
  <si>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</si>
  <si>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</si>
  <si>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</si>
  <si>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</si>
  <si>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</si>
  <si>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</si>
  <si>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</si>
  <si>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</si>
  <si>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</si>
  <si>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</si>
  <si>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</si>
  <si>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</si>
  <si>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</si>
  <si>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</si>
  <si>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</si>
  <si>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</si>
  <si>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</si>
  <si>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</si>
  <si>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</si>
  <si>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</si>
  <si>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</si>
  <si>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</si>
  <si>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</si>
  <si>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</si>
  <si>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</si>
  <si>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</si>
  <si>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</si>
  <si>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</si>
  <si>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</si>
  <si>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</si>
  <si>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</si>
  <si>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</si>
  <si>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</si>
  <si>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</si>
  <si>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</si>
  <si>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</si>
  <si>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</si>
  <si>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</si>
  <si>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</si>
  <si>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</si>
  <si>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</si>
  <si>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</si>
  <si>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</si>
  <si>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</si>
  <si>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</si>
  <si>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</si>
  <si>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</si>
  <si>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</si>
  <si>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</si>
  <si>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</si>
  <si>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</si>
  <si>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</si>
  <si>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</si>
  <si>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</si>
  <si>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</si>
  <si>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</si>
  <si>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</si>
  <si>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</si>
  <si>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</si>
  <si>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</si>
  <si>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</si>
  <si>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</si>
  <si>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</si>
  <si>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</si>
  <si>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</si>
  <si>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</si>
  <si>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</si>
  <si>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</si>
  <si>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</si>
  <si>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</si>
  <si>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</si>
  <si>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</si>
  <si>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</si>
  <si>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</si>
  <si>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</si>
  <si>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</si>
  <si>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</si>
  <si>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</si>
  <si>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</si>
  <si>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</si>
  <si>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</si>
  <si>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</si>
  <si>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</si>
  <si>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</si>
  <si>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</si>
  <si>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</si>
  <si>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</si>
  <si>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</si>
  <si>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</si>
  <si>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</si>
  <si>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</si>
  <si>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</si>
  <si>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</si>
  <si>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</si>
  <si>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</si>
  <si>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</si>
  <si>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</si>
  <si>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</si>
  <si>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</si>
  <si>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</si>
  <si>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</si>
  <si>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</si>
  <si>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</si>
  <si>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</si>
  <si>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</si>
  <si>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</si>
  <si>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</si>
  <si>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</si>
  <si>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</si>
  <si>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</si>
  <si>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</si>
  <si>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</si>
  <si>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</si>
  <si>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</si>
  <si>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</si>
  <si>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</si>
  <si>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</si>
  <si>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</si>
  <si>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</si>
  <si>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</si>
  <si>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</si>
  <si>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</si>
  <si>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</si>
  <si>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</si>
  <si>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</si>
  <si>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</si>
  <si>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</si>
  <si>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</si>
  <si>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</si>
  <si>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</si>
  <si>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</si>
  <si>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</si>
  <si>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</si>
  <si>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</si>
  <si>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</si>
  <si>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</si>
  <si>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</si>
  <si>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</si>
  <si>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</si>
  <si>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</si>
  <si>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</si>
  <si>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</si>
  <si>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</si>
  <si>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</si>
  <si>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</si>
  <si>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</si>
  <si>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</si>
  <si>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</si>
  <si>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</si>
  <si>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</si>
  <si>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</si>
  <si>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</si>
  <si>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</si>
  <si>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</si>
  <si>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</si>
  <si>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</si>
  <si>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</si>
  <si>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</si>
  <si>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</si>
  <si>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</si>
  <si>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</si>
  <si>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</si>
  <si>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</si>
  <si>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</si>
  <si>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</si>
  <si>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</si>
  <si>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</si>
  <si>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</si>
  <si>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</si>
  <si>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</si>
  <si>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</si>
  <si>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</si>
  <si>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</si>
  <si>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</si>
  <si>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</si>
  <si>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</si>
  <si>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</si>
  <si>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</si>
  <si>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</si>
  <si>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</si>
  <si>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</si>
  <si>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</si>
  <si>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</si>
  <si>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</si>
  <si>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</si>
  <si>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</si>
  <si>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</si>
  <si>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</si>
  <si>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</si>
  <si>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</si>
  <si>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</si>
  <si>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</si>
  <si>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</si>
  <si>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</si>
  <si>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</si>
  <si>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</si>
  <si>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</si>
  <si>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</si>
  <si>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</si>
  <si>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</si>
  <si>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</si>
  <si>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</si>
  <si>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</si>
  <si>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</si>
  <si>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</si>
  <si>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</si>
  <si>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</si>
  <si>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</si>
  <si>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</si>
  <si>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</si>
  <si>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</si>
  <si>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</si>
  <si>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</si>
  <si>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</si>
  <si>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</si>
  <si>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</si>
  <si>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</si>
  <si>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</si>
  <si>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</si>
  <si>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</si>
  <si>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</si>
  <si>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</si>
  <si>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</si>
  <si>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</si>
  <si>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</si>
  <si>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</si>
  <si>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</si>
  <si>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</si>
  <si>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</si>
  <si>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</si>
  <si>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</si>
  <si>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</si>
  <si>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</si>
  <si>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</si>
  <si>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</si>
  <si>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</si>
  <si>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</si>
  <si>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</si>
  <si>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</si>
  <si>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</si>
  <si>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</si>
  <si>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</si>
  <si>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</si>
  <si>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</si>
  <si>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</si>
  <si>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</si>
  <si>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</si>
  <si>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</si>
  <si>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</si>
  <si>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</si>
  <si>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</si>
  <si>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</si>
  <si>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</si>
  <si>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</si>
  <si>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</si>
  <si>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</si>
  <si>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</si>
  <si>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</si>
  <si>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</si>
  <si>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</si>
  <si>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</si>
  <si>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</si>
  <si>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</si>
  <si>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</si>
  <si>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</si>
  <si>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</si>
  <si>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</si>
  <si>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</si>
  <si>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</si>
  <si>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</si>
  <si>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</si>
  <si>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</si>
  <si>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</si>
  <si>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</si>
  <si>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</si>
  <si>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</si>
  <si>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</si>
  <si>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</si>
  <si>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</si>
  <si>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</si>
  <si>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</si>
  <si>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</si>
  <si>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</si>
  <si>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</si>
  <si>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</si>
  <si>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</si>
  <si>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</si>
  <si>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</si>
  <si>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</si>
  <si>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</si>
  <si>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</si>
  <si>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</si>
  <si>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</si>
  <si>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</si>
  <si>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</si>
  <si>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</si>
  <si>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</si>
  <si>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</si>
  <si>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</si>
  <si>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</si>
  <si>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</si>
  <si>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</si>
  <si>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</si>
  <si>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</si>
  <si>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</si>
  <si>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</si>
  <si>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</si>
  <si>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</si>
  <si>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</si>
  <si>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</si>
  <si>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</si>
  <si>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</si>
  <si>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</si>
  <si>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</si>
  <si>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</si>
  <si>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</si>
  <si>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</si>
  <si>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</si>
  <si>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</si>
  <si>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</si>
  <si>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</si>
  <si>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</si>
  <si>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</si>
  <si>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</si>
  <si>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</si>
  <si>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</si>
  <si>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</si>
  <si>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</si>
  <si>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</si>
  <si>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</si>
  <si>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</si>
  <si>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</si>
  <si>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</si>
  <si>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</si>
  <si>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</si>
  <si>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</si>
  <si>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</si>
  <si>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</si>
  <si>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</si>
  <si>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</si>
  <si>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</si>
  <si>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</si>
  <si>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</si>
  <si>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</si>
  <si>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</si>
  <si>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</si>
  <si>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</si>
  <si>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</si>
  <si>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</si>
  <si>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</si>
  <si>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</si>
  <si>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</si>
  <si>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</si>
  <si>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</si>
  <si>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</si>
  <si>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</si>
  <si>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</si>
  <si>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</si>
  <si>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</si>
  <si>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</si>
  <si>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</si>
  <si>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</si>
  <si>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</si>
  <si>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</si>
  <si>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</si>
  <si>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</si>
  <si>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</si>
  <si>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</si>
  <si>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</si>
  <si>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</si>
  <si>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</si>
  <si>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</si>
  <si>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</si>
  <si>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</si>
  <si>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</si>
  <si>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</si>
  <si>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</si>
  <si>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</si>
  <si>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</si>
  <si>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</si>
  <si>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</si>
  <si>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</si>
  <si>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</si>
  <si>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</si>
  <si>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</si>
  <si>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</si>
  <si>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</si>
  <si>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</si>
  <si>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</si>
  <si>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</si>
  <si>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</si>
  <si>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</si>
  <si>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</si>
  <si>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</si>
  <si>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</si>
  <si>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</si>
  <si>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</si>
  <si>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</si>
  <si>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</si>
  <si>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</si>
  <si>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</si>
  <si>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</si>
  <si>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</si>
  <si>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</si>
  <si>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</si>
  <si>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</si>
  <si>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</si>
  <si>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</si>
  <si>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</si>
  <si>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</si>
  <si>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</si>
  <si>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</si>
  <si>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</si>
  <si>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</si>
  <si>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</si>
  <si>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</si>
  <si>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</si>
  <si>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</si>
  <si>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</si>
  <si>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</si>
  <si>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</si>
  <si>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</si>
  <si>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</si>
  <si>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</si>
  <si>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</si>
  <si>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</si>
  <si>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</si>
  <si>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</si>
  <si>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</si>
  <si>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</si>
  <si>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</si>
  <si>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</si>
  <si>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</si>
  <si>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</si>
  <si>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</si>
  <si>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</si>
  <si>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</si>
  <si>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</si>
  <si>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</si>
  <si>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</si>
  <si>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</si>
  <si>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</si>
  <si>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</si>
  <si>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</si>
  <si>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</si>
  <si>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</si>
  <si>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</si>
  <si>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</si>
  <si>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</si>
  <si>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</si>
  <si>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</si>
  <si>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</si>
  <si>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</si>
  <si>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</si>
  <si>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</si>
  <si>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</si>
  <si>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</si>
  <si>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</si>
  <si>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</si>
  <si>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</si>
  <si>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</si>
  <si>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</si>
  <si>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</si>
  <si>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</si>
  <si>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</si>
  <si>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</si>
  <si>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</si>
  <si>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</si>
  <si>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</si>
  <si>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</si>
  <si>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</si>
  <si>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</si>
  <si>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</si>
  <si>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</si>
  <si>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</si>
  <si>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</si>
  <si>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</si>
  <si>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</si>
  <si>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</si>
  <si>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</si>
  <si>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</si>
  <si>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</si>
  <si>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</si>
  <si>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</si>
  <si>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</si>
  <si>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</si>
  <si>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</si>
  <si>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</si>
  <si>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</si>
  <si>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</si>
  <si>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</si>
  <si>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</si>
  <si>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</si>
  <si>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</si>
  <si>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</si>
  <si>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</si>
  <si>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</si>
  <si>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</si>
  <si>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</si>
  <si>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</si>
  <si>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</si>
  <si>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</si>
  <si>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</si>
  <si>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</si>
  <si>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</si>
  <si>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</si>
  <si>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</si>
  <si>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</si>
  <si>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</si>
  <si>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</si>
  <si>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</si>
  <si>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</si>
  <si>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</si>
  <si>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</si>
  <si>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</si>
  <si>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</si>
  <si>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</si>
  <si>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</si>
  <si>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</si>
  <si>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</si>
  <si>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</si>
  <si>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</si>
  <si>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</si>
  <si>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</si>
  <si>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</si>
  <si>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</si>
  <si>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</si>
  <si>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</si>
  <si>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</si>
  <si>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</si>
  <si>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</si>
  <si>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</si>
  <si>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</si>
  <si>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</si>
  <si>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</si>
  <si>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</si>
  <si>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</si>
  <si>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</si>
  <si>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</si>
  <si>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</si>
  <si>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</si>
  <si>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</si>
  <si>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</si>
  <si>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</si>
  <si>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</si>
  <si>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</si>
  <si>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</si>
  <si>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</si>
  <si>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</si>
  <si>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</si>
  <si>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</si>
  <si>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</si>
  <si>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</si>
  <si>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</si>
  <si>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</si>
  <si>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</si>
  <si>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</si>
  <si>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</si>
  <si>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</si>
  <si>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</si>
  <si>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</si>
  <si>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</si>
  <si>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</si>
  <si>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</si>
  <si>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</si>
  <si>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</si>
  <si>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</si>
  <si>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</si>
  <si>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</si>
  <si>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</si>
  <si>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</si>
  <si>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</si>
  <si>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</si>
  <si>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</si>
  <si>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</si>
  <si>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</si>
  <si>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</si>
  <si>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</si>
  <si>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</si>
  <si>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</si>
  <si>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</si>
  <si>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</si>
  <si>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</si>
  <si>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</si>
  <si>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</si>
  <si>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</si>
  <si>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</si>
  <si>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</si>
  <si>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</si>
  <si>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</si>
  <si>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</si>
  <si>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</si>
  <si>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</si>
  <si>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</si>
  <si>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</si>
  <si>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</si>
  <si>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</si>
  <si>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</si>
  <si>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</si>
  <si>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</si>
  <si>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</si>
  <si>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</si>
  <si>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</si>
  <si>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</si>
  <si>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</si>
  <si>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</si>
  <si>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</si>
  <si>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</si>
  <si>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</si>
  <si>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</si>
  <si>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</si>
  <si>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</si>
  <si>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</si>
  <si>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</si>
  <si>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</si>
  <si>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</si>
  <si>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</si>
  <si>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</si>
  <si>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</si>
  <si>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</si>
  <si>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</si>
  <si>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</si>
  <si>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</si>
  <si>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</si>
  <si>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</si>
  <si>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</si>
  <si>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</si>
  <si>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</si>
  <si>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</si>
  <si>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</si>
  <si>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</si>
  <si>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</si>
  <si>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</si>
  <si>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</si>
  <si>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</si>
  <si>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</si>
  <si>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</si>
  <si>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</si>
  <si>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</si>
  <si>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</si>
  <si>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</si>
  <si>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</si>
  <si>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</si>
  <si>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</si>
  <si>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</si>
  <si>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</si>
  <si>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</si>
  <si>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</si>
  <si>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</si>
  <si>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</si>
  <si>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</si>
  <si>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</si>
  <si>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</si>
  <si>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</si>
  <si>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</si>
  <si>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</si>
  <si>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</si>
  <si>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</si>
  <si>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</si>
  <si>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</si>
  <si>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</si>
  <si>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</si>
  <si>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</si>
  <si>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</si>
  <si>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</si>
  <si>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</si>
  <si>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</si>
  <si>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</si>
  <si>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</si>
  <si>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</si>
  <si>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</si>
  <si>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</si>
  <si>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</si>
  <si>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</si>
  <si>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</si>
  <si>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</si>
  <si>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</si>
  <si>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</si>
  <si>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</si>
  <si>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</si>
  <si>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</si>
  <si>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</si>
  <si>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</si>
  <si>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</si>
  <si>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</si>
  <si>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</si>
  <si>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</si>
  <si>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</si>
  <si>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</si>
  <si>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</si>
  <si>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</si>
  <si>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</si>
  <si>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</si>
  <si>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</si>
  <si>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</si>
  <si>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</si>
  <si>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</si>
  <si>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</si>
  <si>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</si>
  <si>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</si>
  <si>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</si>
  <si>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</si>
  <si>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</si>
  <si>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</si>
  <si>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</si>
  <si>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</si>
  <si>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</si>
  <si>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</si>
  <si>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</si>
  <si>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</si>
  <si>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</si>
  <si>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</si>
  <si>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</si>
  <si>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</si>
  <si>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</si>
  <si>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</si>
  <si>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</si>
  <si>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</si>
  <si>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</si>
  <si>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</si>
  <si>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</si>
  <si>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</si>
  <si>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</si>
  <si>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</si>
  <si>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</si>
  <si>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</si>
  <si>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</si>
  <si>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</si>
  <si>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</si>
  <si>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</si>
  <si>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</si>
  <si>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</si>
  <si>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</si>
  <si>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</si>
  <si>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</si>
  <si>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</si>
  <si>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</si>
  <si>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</si>
  <si>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</si>
  <si>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</si>
  <si>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</si>
  <si>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</si>
  <si>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</si>
  <si>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</si>
  <si>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</si>
  <si>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</si>
  <si>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</si>
  <si>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</si>
  <si>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</si>
  <si>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</si>
  <si>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</si>
  <si>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</si>
  <si>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</si>
  <si>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</si>
  <si>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</si>
  <si>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</si>
  <si>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</si>
  <si>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</si>
  <si>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</si>
  <si>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</si>
  <si>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</si>
  <si>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</si>
  <si>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</si>
  <si>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</si>
  <si>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</si>
  <si>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</si>
  <si>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</si>
  <si>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</si>
  <si>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</si>
  <si>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</si>
  <si>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</si>
  <si>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</si>
  <si>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</si>
  <si>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</si>
  <si>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</si>
  <si>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</si>
  <si>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</si>
  <si>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</si>
  <si>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</si>
  <si>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</si>
  <si>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</si>
  <si>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</si>
  <si>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</si>
  <si>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</si>
  <si>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</si>
  <si>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</si>
  <si>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</si>
  <si>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</si>
  <si>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</si>
  <si>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</si>
  <si>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</si>
  <si>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</si>
  <si>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</si>
  <si>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</si>
  <si>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</si>
  <si>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</si>
  <si>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</si>
  <si>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</si>
  <si>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</si>
  <si>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</si>
  <si>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</si>
  <si>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</si>
  <si>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</si>
  <si>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</si>
  <si>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</si>
  <si>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</si>
  <si>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</si>
  <si>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</si>
  <si>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</si>
  <si>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</si>
  <si>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</si>
  <si>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</si>
  <si>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</si>
  <si>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</si>
  <si>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</si>
  <si>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</si>
  <si>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</si>
  <si>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</si>
  <si>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</si>
  <si>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</si>
  <si>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</si>
  <si>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</si>
  <si>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</si>
  <si>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</si>
  <si>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</si>
  <si>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</si>
  <si>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</si>
  <si>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</si>
  <si>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</si>
  <si>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</si>
  <si>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</si>
  <si>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</si>
  <si>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</si>
  <si>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</si>
  <si>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</si>
  <si>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</si>
  <si>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</si>
  <si>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</si>
  <si>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</si>
  <si>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</si>
  <si>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</si>
  <si>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</si>
  <si>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</si>
  <si>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</si>
  <si>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</si>
  <si>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</si>
  <si>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</si>
  <si>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</si>
  <si>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</si>
  <si>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</si>
  <si>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</si>
  <si>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</si>
  <si>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</si>
  <si>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</si>
  <si>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</si>
  <si>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</si>
  <si>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</si>
  <si>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</si>
  <si>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</si>
  <si>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</si>
  <si>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</si>
  <si>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</si>
  <si>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</si>
  <si>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</si>
  <si>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</si>
  <si>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</si>
  <si>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</si>
  <si>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</si>
  <si>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</si>
  <si>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</si>
  <si>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</si>
  <si>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</si>
  <si>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</si>
  <si>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</si>
  <si>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</si>
  <si>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</si>
  <si>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</si>
  <si>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</si>
  <si>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</si>
  <si>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</si>
  <si>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</si>
  <si>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</si>
  <si>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</si>
  <si>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</si>
  <si>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</si>
  <si>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</si>
  <si>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</si>
  <si>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</si>
  <si>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</si>
  <si>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</si>
  <si>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</si>
  <si>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</si>
  <si>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</si>
  <si>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</si>
  <si>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</si>
  <si>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</si>
  <si>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</si>
  <si>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</si>
  <si>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</si>
  <si>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</si>
  <si>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</si>
  <si>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</si>
  <si>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</si>
  <si>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</si>
  <si>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</si>
  <si>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</si>
  <si>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</si>
  <si>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</si>
  <si>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</si>
  <si>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</si>
  <si>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</si>
  <si>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</si>
  <si>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</si>
  <si>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</si>
  <si>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</si>
  <si>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</si>
  <si>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</si>
  <si>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</si>
  <si>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</si>
  <si>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</si>
  <si>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</si>
  <si>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</si>
  <si>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</si>
  <si>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</si>
  <si>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</si>
  <si>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</si>
  <si>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</si>
  <si>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</si>
  <si>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</si>
  <si>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</si>
  <si>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</si>
  <si>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</si>
  <si>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</si>
  <si>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</si>
  <si>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</si>
  <si>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</si>
  <si>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</si>
  <si>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</si>
  <si>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</si>
  <si>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</si>
  <si>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</si>
  <si>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</si>
  <si>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</si>
  <si>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</si>
  <si>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</si>
  <si>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</si>
  <si>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</si>
  <si>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</si>
  <si>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</si>
  <si>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</si>
  <si>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</si>
  <si>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</si>
  <si>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</si>
  <si>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</si>
  <si>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</si>
  <si>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</si>
  <si>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</si>
  <si>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</si>
  <si>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</si>
  <si>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</si>
  <si>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</si>
  <si>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</si>
  <si>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</si>
  <si>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</si>
  <si>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</si>
  <si>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</si>
  <si>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</si>
  <si>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</si>
  <si>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</si>
  <si>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</si>
  <si>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</si>
  <si>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</si>
  <si>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</si>
  <si>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</si>
  <si>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</si>
  <si>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</si>
  <si>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</si>
  <si>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</si>
  <si>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</si>
  <si>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</si>
  <si>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</si>
  <si>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</si>
  <si>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</si>
  <si>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</si>
  <si>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</si>
  <si>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</si>
  <si>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</si>
  <si>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</si>
  <si>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</si>
  <si>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</si>
  <si>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</si>
  <si>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</si>
  <si>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</si>
  <si>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</si>
  <si>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</si>
  <si>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</si>
  <si>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</si>
  <si>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</si>
  <si>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</si>
  <si>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</si>
  <si>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</si>
  <si>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</si>
  <si>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</si>
  <si>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</si>
  <si>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</si>
  <si>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</si>
  <si>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</si>
  <si>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</si>
  <si>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</si>
  <si>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</si>
  <si>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</si>
  <si>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</si>
  <si>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</si>
  <si>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</si>
  <si>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</si>
  <si>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</si>
  <si>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</si>
  <si>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</si>
  <si>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</si>
  <si>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</si>
  <si>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</si>
  <si>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</si>
  <si>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</si>
  <si>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</si>
  <si>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</si>
  <si>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</si>
  <si>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</si>
  <si>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</si>
  <si>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</si>
  <si>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</si>
  <si>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</si>
  <si>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</si>
  <si>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</si>
  <si>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</si>
  <si>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</si>
  <si>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</si>
  <si>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</si>
  <si>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</si>
  <si>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</si>
  <si>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</si>
  <si>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</si>
  <si>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</si>
  <si>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</si>
  <si>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</si>
  <si>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</si>
  <si>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</si>
  <si>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</si>
  <si>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</si>
  <si>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</si>
  <si>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</si>
  <si>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</si>
  <si>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</si>
  <si>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</si>
  <si>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</si>
  <si>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</si>
  <si>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</si>
  <si>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</si>
  <si>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</si>
  <si>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</si>
  <si>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</si>
  <si>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</si>
  <si>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</si>
  <si>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</si>
  <si>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</si>
  <si>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</si>
  <si>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</si>
  <si>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</si>
  <si>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</si>
  <si>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</si>
  <si>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</si>
  <si>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</si>
  <si>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</si>
  <si>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</si>
  <si>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</si>
  <si>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</si>
  <si>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</si>
  <si>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</si>
  <si>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</si>
  <si>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</si>
  <si>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</si>
  <si>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</si>
  <si>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</si>
  <si>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</si>
  <si>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</si>
  <si>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</si>
  <si>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</si>
  <si>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</si>
  <si>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</si>
  <si>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</si>
  <si>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</si>
  <si>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</si>
  <si>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</si>
  <si>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</si>
  <si>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</si>
  <si>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</si>
  <si>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</si>
  <si>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</si>
  <si>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</si>
  <si>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</si>
  <si>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</si>
  <si>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</si>
  <si>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</si>
  <si>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</si>
  <si>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</si>
  <si>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</si>
  <si>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</si>
  <si>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</si>
  <si>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</si>
  <si>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</si>
  <si>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</si>
  <si>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</si>
  <si>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</si>
  <si>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</si>
  <si>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</si>
  <si>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</si>
  <si>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</si>
  <si>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</si>
  <si>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</si>
  <si>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</si>
  <si>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</si>
  <si>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</si>
  <si>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</si>
  <si>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</si>
  <si>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</si>
  <si>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</si>
  <si>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</si>
  <si>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</si>
  <si>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</si>
  <si>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</si>
  <si>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</si>
  <si>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</si>
  <si>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</si>
  <si>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</si>
  <si>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</si>
  <si>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</si>
  <si>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</si>
  <si>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</si>
  <si>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</si>
  <si>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</si>
  <si>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</si>
  <si>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</si>
  <si>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</si>
  <si>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</si>
  <si>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</si>
  <si>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</si>
  <si>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</si>
  <si>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</si>
  <si>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</si>
  <si>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</si>
  <si>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</si>
  <si>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</si>
  <si>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</si>
  <si>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</si>
  <si>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</si>
  <si>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</si>
  <si>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</si>
  <si>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</si>
  <si>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</si>
  <si>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</si>
  <si>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</si>
  <si>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</si>
  <si>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</si>
  <si>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</si>
  <si>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</si>
  <si>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</si>
  <si>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</si>
  <si>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</si>
  <si>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</si>
  <si>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</si>
  <si>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</si>
  <si>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</si>
  <si>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</si>
  <si>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</si>
  <si>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</si>
  <si>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</si>
  <si>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</si>
  <si>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</si>
  <si>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</si>
  <si>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</si>
  <si>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</si>
  <si>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</si>
  <si>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</si>
  <si>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</si>
  <si>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</si>
  <si>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</si>
  <si>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</si>
  <si>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</si>
  <si>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</si>
  <si>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</si>
  <si>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</si>
  <si>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</si>
  <si>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</si>
  <si>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</si>
  <si>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</si>
  <si>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</si>
  <si>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</si>
  <si>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</si>
  <si>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</si>
  <si>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</si>
  <si>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</si>
  <si>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</si>
  <si>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</si>
  <si>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</si>
  <si>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</si>
  <si>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</si>
  <si>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</si>
  <si>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</si>
  <si>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</si>
  <si>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</si>
  <si>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</si>
  <si>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</si>
  <si>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</si>
  <si>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</si>
  <si>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</si>
  <si>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</si>
  <si>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</si>
  <si>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</si>
  <si>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</si>
  <si>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</si>
  <si>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</si>
  <si>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</si>
  <si>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</si>
  <si>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</si>
  <si>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</si>
  <si>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</si>
  <si>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</si>
  <si>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</si>
  <si>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</si>
  <si>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</si>
  <si>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</si>
  <si>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</si>
  <si>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</si>
  <si>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</si>
  <si>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</si>
  <si>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</si>
  <si>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</si>
  <si>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</si>
  <si>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</si>
  <si>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</si>
  <si>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</si>
  <si>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</si>
  <si>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</si>
  <si>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</si>
  <si>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</si>
  <si>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</si>
  <si>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</si>
  <si>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</si>
  <si>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</si>
  <si>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</si>
  <si>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</si>
  <si>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</si>
  <si>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</si>
  <si>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</si>
  <si>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</si>
  <si>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</si>
  <si>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</si>
  <si>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</si>
  <si>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</si>
  <si>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</si>
  <si>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</si>
  <si>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</si>
  <si>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</si>
  <si>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</si>
  <si>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</si>
  <si>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</si>
  <si>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</si>
  <si>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</si>
  <si>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</si>
  <si>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</si>
  <si>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</si>
  <si>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</si>
  <si>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</si>
  <si>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</si>
  <si>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</si>
  <si>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</si>
  <si>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</si>
  <si>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</si>
  <si>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</si>
  <si>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</si>
  <si>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</si>
  <si>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</si>
  <si>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</si>
  <si>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</si>
  <si>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</si>
  <si>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</si>
  <si>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</si>
  <si>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</si>
  <si>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</si>
  <si>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</si>
  <si>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</si>
  <si>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</si>
  <si>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</si>
  <si>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</si>
  <si>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</si>
  <si>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</si>
  <si>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</si>
  <si>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</si>
  <si>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</si>
  <si>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</si>
  <si>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</si>
  <si>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</si>
  <si>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</si>
  <si>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</si>
  <si>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</si>
  <si>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</si>
  <si>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</si>
  <si>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</si>
  <si>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</si>
  <si>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</si>
  <si>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</si>
  <si>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</si>
  <si>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</si>
  <si>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</si>
  <si>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</si>
  <si>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</si>
  <si>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</si>
  <si>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</si>
  <si>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</si>
  <si>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</si>
  <si>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</si>
  <si>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</si>
  <si>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</si>
  <si>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</si>
  <si>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</si>
  <si>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</si>
  <si>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</si>
  <si>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</si>
  <si>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</si>
  <si>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</si>
  <si>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</si>
  <si>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</si>
  <si>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</si>
  <si>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</si>
  <si>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</si>
  <si>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</si>
  <si>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</si>
  <si>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</si>
  <si>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</si>
  <si>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</si>
  <si>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</si>
  <si>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</si>
  <si>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</si>
  <si>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</si>
  <si>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</si>
  <si>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</si>
  <si>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</si>
  <si>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</si>
  <si>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</si>
  <si>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</si>
  <si>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</si>
  <si>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</si>
  <si>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</si>
  <si>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</si>
  <si>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</si>
  <si>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</si>
  <si>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</si>
  <si>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</si>
  <si>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</si>
  <si>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</si>
  <si>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</si>
  <si>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</si>
  <si>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</si>
  <si>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</si>
  <si>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</si>
  <si>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</si>
  <si>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</si>
  <si>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</si>
  <si>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</si>
  <si>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</si>
  <si>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</si>
  <si>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</si>
  <si>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</si>
  <si>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</si>
  <si>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</si>
  <si>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</si>
  <si>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</si>
  <si>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</si>
  <si>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</si>
  <si>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</si>
  <si>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</si>
  <si>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</si>
  <si>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</si>
  <si>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</si>
  <si>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</si>
  <si>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</si>
  <si>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</si>
  <si>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</si>
  <si>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</si>
  <si>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</si>
  <si>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</si>
  <si>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</si>
  <si>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</si>
  <si>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</si>
  <si>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</si>
  <si>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</si>
  <si>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</si>
  <si>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</si>
  <si>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</si>
  <si>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</si>
  <si>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</si>
  <si>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</si>
  <si>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</si>
  <si>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</si>
  <si>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</si>
  <si>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</si>
  <si>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</si>
  <si>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</si>
  <si>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</si>
  <si>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</si>
  <si>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</si>
  <si>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</si>
  <si>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</si>
  <si>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</si>
  <si>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</si>
  <si>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</si>
  <si>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</si>
  <si>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</si>
  <si>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</si>
  <si>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</si>
  <si>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</si>
  <si>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</si>
  <si>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</si>
  <si>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</si>
  <si>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</si>
  <si>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</si>
  <si>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</si>
  <si>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</si>
  <si>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</si>
  <si>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</si>
  <si>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</si>
  <si>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</si>
  <si>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</si>
  <si>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</si>
  <si>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</si>
  <si>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</si>
  <si>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</si>
  <si>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</si>
  <si>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</si>
  <si>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</si>
  <si>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</si>
  <si>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</si>
  <si>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</si>
  <si>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</si>
  <si>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</si>
  <si>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</si>
  <si>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</si>
  <si>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</si>
  <si>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</si>
  <si>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</si>
  <si>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</si>
  <si>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</si>
  <si>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</si>
  <si>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</si>
  <si>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</si>
  <si>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</si>
  <si>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</si>
  <si>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</si>
  <si>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</si>
  <si>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</si>
  <si>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</si>
  <si>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</si>
  <si>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</si>
  <si>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</si>
  <si>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</si>
  <si>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</si>
  <si>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</si>
  <si>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</si>
  <si>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</si>
  <si>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</si>
  <si>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</si>
  <si>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</si>
  <si>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</si>
  <si>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</si>
  <si>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</si>
  <si>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</si>
  <si>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</si>
  <si>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</si>
  <si>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</si>
  <si>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</si>
  <si>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</si>
  <si>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</si>
  <si>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</si>
  <si>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</si>
  <si>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</si>
  <si>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</si>
  <si>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</si>
  <si>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</si>
  <si>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</si>
  <si>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</si>
  <si>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</si>
  <si>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</si>
  <si>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</si>
  <si>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</si>
  <si>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</si>
  <si>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</si>
  <si>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</si>
  <si>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</si>
  <si>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</si>
  <si>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</si>
  <si>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</si>
  <si>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</si>
  <si>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</si>
  <si>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</si>
  <si>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</si>
  <si>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</si>
  <si>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</si>
  <si>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</si>
  <si>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</si>
  <si>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</si>
  <si>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</si>
  <si>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</si>
  <si>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</si>
  <si>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</si>
  <si>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</si>
  <si>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</si>
  <si>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</si>
  <si>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</si>
  <si>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</si>
  <si>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</si>
  <si>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</si>
  <si>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</si>
  <si>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</si>
  <si>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</si>
  <si>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</si>
  <si>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</si>
  <si>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</si>
  <si>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</si>
  <si>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</si>
  <si>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</si>
  <si>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</si>
  <si>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</si>
  <si>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</si>
  <si>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</si>
  <si>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</si>
  <si>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</si>
  <si>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</si>
  <si>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</si>
  <si>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</si>
  <si>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</si>
  <si>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</si>
  <si>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</si>
  <si>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</si>
  <si>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</si>
  <si>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</si>
  <si>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</si>
  <si>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</si>
  <si>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</si>
  <si>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</si>
  <si>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</si>
  <si>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</si>
  <si>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</si>
  <si>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</si>
  <si>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</si>
  <si>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</si>
  <si>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</si>
  <si>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</si>
  <si>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</si>
  <si>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</si>
  <si>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</si>
  <si>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</si>
  <si>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</si>
  <si>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</si>
  <si>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</si>
  <si>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</si>
  <si>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</si>
  <si>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</si>
  <si>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</si>
  <si>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</si>
  <si>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</si>
  <si>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</si>
  <si>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</si>
  <si>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</si>
  <si>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</si>
  <si>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</si>
  <si>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</si>
  <si>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</si>
  <si>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</si>
  <si>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</si>
  <si>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</si>
  <si>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</si>
  <si>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</si>
  <si>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</si>
  <si>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</si>
  <si>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</si>
  <si>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</si>
  <si>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</si>
  <si>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</si>
  <si>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</si>
  <si>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</si>
  <si>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</si>
  <si>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</si>
  <si>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</si>
  <si>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</si>
  <si>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</si>
  <si>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</si>
  <si>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</si>
  <si>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</si>
  <si>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</si>
  <si>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</si>
  <si>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</si>
  <si>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</si>
  <si>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</si>
  <si>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</si>
  <si>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</si>
  <si>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</si>
  <si>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</si>
  <si>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</si>
  <si>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</si>
  <si>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</si>
  <si>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</si>
  <si>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</si>
  <si>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</si>
  <si>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</si>
  <si>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</si>
  <si>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</si>
  <si>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</si>
  <si>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</si>
  <si>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</si>
  <si>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</si>
  <si>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</si>
  <si>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</si>
  <si>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</si>
  <si>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</si>
  <si>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</si>
  <si>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</si>
  <si>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</si>
  <si>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</si>
  <si>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</si>
  <si>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</si>
  <si>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</si>
  <si>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</si>
  <si>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</si>
  <si>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</si>
  <si>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</si>
  <si>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</si>
  <si>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</si>
  <si>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</si>
  <si>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</si>
  <si>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</si>
  <si>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</si>
  <si>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</si>
  <si>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</si>
  <si>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</si>
  <si>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</si>
  <si>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</si>
  <si>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</si>
  <si>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</si>
  <si>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</si>
  <si>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</si>
  <si>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</si>
  <si>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</si>
  <si>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</si>
  <si>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</si>
  <si>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</si>
  <si>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</si>
  <si>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</si>
  <si>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</si>
  <si>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</si>
  <si>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</si>
  <si>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</si>
  <si>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</si>
  <si>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</si>
  <si>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</si>
  <si>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</si>
  <si>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</si>
  <si>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</si>
  <si>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</si>
  <si>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</si>
  <si>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</si>
  <si>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</si>
  <si>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</si>
  <si>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</si>
  <si>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</si>
  <si>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</si>
  <si>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</si>
  <si>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</si>
  <si>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</si>
  <si>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</si>
  <si>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</si>
  <si>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</si>
  <si>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</si>
  <si>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</si>
  <si>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</si>
  <si>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</si>
  <si>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</si>
  <si>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</si>
  <si>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</si>
  <si>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</si>
  <si>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</si>
  <si>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</si>
  <si>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</si>
  <si>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</si>
  <si>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</si>
  <si>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</si>
  <si>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</si>
  <si>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</si>
  <si>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</si>
  <si>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</si>
  <si>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</si>
  <si>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</si>
  <si>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</si>
  <si>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</si>
  <si>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</si>
  <si>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</si>
  <si>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</si>
  <si>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</si>
  <si>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</si>
  <si>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</si>
  <si>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</si>
  <si>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</si>
  <si>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</si>
  <si>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</si>
  <si>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</si>
  <si>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</si>
  <si>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</si>
  <si>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</si>
  <si>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</si>
  <si>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</si>
  <si>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</si>
  <si>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</si>
  <si>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</si>
  <si>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</si>
  <si>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</si>
  <si>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</si>
  <si>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</si>
  <si>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</si>
  <si>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</si>
  <si>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</si>
  <si>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</si>
  <si>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</si>
  <si>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</si>
  <si>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</si>
  <si>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</si>
  <si>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</si>
  <si>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</si>
  <si>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</si>
  <si>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</si>
  <si>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</si>
  <si>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</si>
  <si>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</si>
  <si>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</si>
  <si>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</si>
  <si>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</si>
  <si>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</si>
  <si>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</si>
  <si>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</si>
  <si>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</si>
  <si>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</si>
  <si>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</si>
  <si>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</si>
  <si>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</si>
  <si>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</si>
  <si>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</si>
  <si>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</si>
  <si>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</si>
  <si>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</si>
  <si>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</si>
  <si>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</si>
  <si>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</si>
  <si>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</si>
  <si>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</si>
  <si>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</si>
  <si>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</si>
  <si>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</si>
  <si>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</si>
  <si>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</si>
  <si>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</si>
  <si>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</si>
  <si>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</si>
  <si>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</si>
  <si>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</si>
  <si>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</si>
  <si>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</si>
  <si>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</si>
  <si>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</si>
  <si>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</si>
  <si>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</si>
  <si>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</si>
  <si>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</si>
  <si>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</si>
  <si>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</si>
  <si>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</si>
  <si>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</si>
  <si>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</si>
  <si>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</si>
  <si>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</si>
  <si>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</si>
  <si>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</si>
  <si>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</si>
  <si>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</si>
  <si>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</si>
  <si>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</si>
  <si>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</si>
  <si>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</si>
  <si>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</si>
  <si>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</si>
  <si>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</si>
  <si>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</si>
  <si>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</si>
  <si>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</si>
  <si>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</si>
  <si>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</si>
  <si>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</si>
  <si>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</si>
  <si>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</si>
  <si>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</si>
  <si>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</si>
  <si>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</si>
  <si>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</si>
  <si>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</si>
  <si>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</si>
  <si>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</si>
  <si>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</si>
  <si>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</si>
  <si>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</si>
  <si>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</si>
  <si>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</si>
  <si>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</si>
  <si>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</si>
  <si>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</si>
  <si>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</si>
  <si>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</si>
  <si>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</si>
  <si>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</si>
  <si>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</si>
  <si>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</si>
  <si>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</si>
  <si>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</si>
  <si>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</si>
  <si>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</si>
  <si>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</si>
  <si>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</si>
  <si>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</si>
  <si>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</si>
  <si>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</si>
  <si>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</si>
  <si>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</si>
  <si>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</si>
  <si>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</si>
  <si>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</si>
  <si>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</si>
  <si>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</si>
  <si>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</si>
  <si>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</si>
  <si>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</si>
  <si>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</si>
  <si>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</si>
  <si>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</si>
  <si>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</si>
  <si>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</si>
  <si>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</si>
  <si>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</si>
  <si>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</si>
  <si>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</si>
  <si>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</si>
  <si>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</si>
  <si>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</si>
  <si>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</si>
  <si>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</si>
  <si>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</si>
  <si>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</si>
  <si>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</si>
  <si>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</si>
  <si>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</si>
  <si>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</si>
  <si>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</si>
  <si>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</si>
  <si>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</si>
  <si>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</si>
  <si>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</si>
  <si>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</si>
  <si>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</si>
  <si>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</si>
  <si>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</si>
  <si>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</si>
  <si>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</si>
  <si>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</si>
  <si>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</si>
  <si>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</si>
  <si>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</si>
  <si>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</si>
  <si>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</si>
  <si>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</si>
  <si>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</si>
  <si>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</si>
  <si>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</si>
  <si>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</si>
  <si>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</si>
  <si>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</si>
  <si>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</si>
  <si>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</si>
  <si>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</si>
  <si>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</si>
  <si>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</si>
  <si>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</si>
  <si>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</si>
  <si>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</si>
  <si>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</si>
  <si>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</si>
  <si>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</si>
  <si>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</si>
  <si>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</si>
  <si>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</si>
  <si>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</si>
  <si>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</si>
  <si>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</si>
  <si>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</si>
  <si>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</si>
  <si>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</si>
  <si>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</si>
  <si>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</si>
  <si>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</si>
  <si>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</si>
  <si>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</si>
  <si>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</si>
  <si>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</si>
  <si>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</si>
  <si>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</si>
  <si>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</si>
  <si>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</si>
  <si>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</si>
  <si>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</si>
  <si>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</si>
  <si>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</si>
  <si>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</si>
  <si>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</si>
  <si>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</si>
  <si>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</si>
  <si>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</si>
  <si>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</si>
  <si>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</si>
  <si>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</si>
  <si>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</si>
  <si>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</si>
  <si>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</si>
  <si>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</si>
  <si>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</si>
  <si>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</si>
  <si>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</si>
  <si>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</si>
  <si>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</si>
  <si>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</si>
  <si>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</si>
  <si>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</si>
  <si>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</si>
  <si>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</si>
  <si>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</si>
  <si>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</si>
  <si>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</si>
  <si>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</si>
  <si>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</si>
  <si>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</si>
  <si>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</si>
  <si>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</si>
  <si>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</si>
  <si>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</si>
  <si>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</si>
  <si>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</si>
  <si>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</si>
  <si>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</si>
  <si>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</si>
  <si>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</si>
  <si>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</si>
  <si>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</si>
  <si>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</si>
  <si>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</si>
  <si>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</si>
  <si>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</si>
  <si>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</si>
  <si>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</si>
  <si>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</si>
  <si>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</si>
  <si>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</si>
  <si>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</si>
  <si>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</si>
  <si>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</si>
  <si>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</si>
  <si>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</si>
  <si>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</si>
  <si>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</si>
  <si>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</si>
  <si>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</si>
  <si>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</si>
  <si>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</si>
  <si>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</si>
  <si>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</si>
  <si>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</si>
  <si>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</si>
  <si>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</si>
  <si>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</si>
  <si>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</si>
  <si>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</si>
  <si>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</si>
  <si>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</si>
  <si>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</si>
  <si>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</si>
  <si>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</si>
  <si>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</si>
  <si>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</si>
  <si>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</si>
  <si>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</si>
  <si>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</si>
  <si>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</si>
  <si>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</si>
  <si>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</si>
  <si>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</si>
  <si>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</si>
  <si>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</si>
  <si>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</si>
  <si>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</si>
  <si>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</si>
  <si>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</si>
  <si>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</si>
  <si>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</si>
  <si>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</si>
  <si>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</si>
  <si>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</si>
  <si>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</si>
  <si>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</si>
  <si>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</si>
  <si>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</si>
  <si>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</si>
  <si>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</si>
  <si>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</si>
  <si>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</si>
  <si>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</si>
  <si>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</si>
  <si>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</si>
  <si>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</si>
  <si>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</si>
  <si>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</si>
  <si>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</si>
  <si>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</si>
  <si>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</si>
  <si>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</si>
  <si>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</si>
  <si>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</si>
  <si>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</si>
  <si>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</si>
  <si>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</si>
  <si>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</si>
  <si>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</si>
  <si>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</si>
  <si>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</si>
  <si>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</si>
  <si>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</si>
  <si>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</si>
  <si>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</si>
  <si>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</si>
  <si>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</si>
  <si>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</si>
  <si>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</si>
  <si>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</si>
  <si>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</si>
  <si>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</si>
  <si>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</si>
  <si>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</si>
  <si>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</si>
  <si>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</si>
  <si>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</si>
  <si>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</si>
  <si>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</si>
  <si>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</si>
  <si>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</si>
  <si>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</si>
  <si>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</si>
  <si>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</si>
  <si>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</si>
  <si>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</si>
  <si>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</si>
  <si>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</si>
  <si>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</si>
  <si>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</si>
  <si>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</si>
  <si>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</si>
  <si>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</si>
  <si>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</si>
  <si>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</si>
  <si>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</si>
  <si>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</si>
  <si>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</si>
  <si>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</si>
  <si>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</si>
  <si>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</si>
  <si>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</si>
  <si>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</si>
  <si>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</si>
  <si>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</si>
  <si>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</si>
  <si>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</si>
  <si>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</si>
  <si>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</si>
  <si>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</si>
  <si>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</si>
  <si>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</si>
  <si>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</si>
  <si>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</si>
  <si>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</si>
  <si>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</si>
  <si>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</si>
  <si>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</si>
  <si>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</si>
  <si>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</si>
  <si>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</si>
  <si>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</si>
  <si>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</si>
  <si>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</si>
  <si>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</si>
  <si>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</si>
  <si>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</si>
  <si>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</si>
  <si>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</si>
  <si>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</si>
  <si>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</si>
  <si>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</si>
  <si>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</si>
  <si>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</si>
  <si>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</si>
  <si>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</si>
  <si>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</si>
  <si>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</si>
  <si>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</si>
  <si>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</si>
  <si>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</si>
  <si>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</si>
  <si>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</si>
  <si>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</si>
  <si>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</si>
  <si>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</si>
  <si>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</si>
  <si>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</si>
  <si>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</si>
  <si>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</si>
  <si>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</si>
  <si>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</si>
  <si>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</si>
  <si>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</si>
  <si>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</si>
  <si>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</si>
  <si>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</si>
  <si>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</si>
  <si>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</si>
  <si>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</si>
  <si>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</si>
  <si>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</si>
  <si>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</si>
  <si>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</si>
  <si>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</si>
  <si>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</si>
  <si>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</si>
  <si>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</si>
  <si>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</si>
  <si>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</si>
  <si>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</si>
  <si>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</si>
  <si>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</si>
  <si>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</si>
  <si>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</si>
  <si>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</si>
  <si>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</si>
  <si>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</si>
  <si>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</si>
  <si>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</si>
  <si>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</si>
  <si>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</si>
  <si>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</si>
  <si>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</si>
  <si>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</si>
  <si>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</si>
  <si>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</si>
  <si>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</si>
  <si>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</si>
  <si>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</si>
  <si>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</si>
  <si>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</si>
  <si>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</si>
  <si>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</si>
  <si>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</si>
  <si>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</si>
  <si>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</si>
  <si>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</si>
  <si>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</si>
  <si>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</si>
  <si>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</si>
  <si>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</si>
  <si>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</si>
  <si>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</si>
  <si>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</si>
  <si>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</si>
  <si>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</si>
  <si>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</si>
  <si>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</si>
  <si>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</si>
  <si>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</si>
  <si>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</si>
  <si>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</si>
  <si>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</si>
  <si>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</si>
  <si>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</si>
  <si>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</si>
  <si>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</si>
  <si>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</si>
  <si>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</si>
  <si>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</si>
  <si>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</si>
  <si>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</si>
  <si>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</si>
  <si>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</si>
  <si>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</si>
  <si>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</si>
  <si>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</si>
  <si>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</si>
  <si>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</si>
  <si>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</si>
  <si>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</si>
  <si>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</si>
  <si>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</si>
  <si>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</si>
  <si>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</si>
  <si>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</si>
  <si>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</si>
  <si>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</si>
  <si>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</si>
  <si>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</si>
  <si>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</si>
  <si>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</si>
  <si>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</si>
  <si>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</si>
  <si>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</si>
  <si>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</si>
  <si>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</si>
  <si>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</si>
  <si>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</si>
  <si>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</si>
  <si>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</si>
  <si>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</si>
  <si>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</si>
  <si>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</si>
  <si>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</si>
  <si>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</si>
  <si>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</si>
  <si>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</si>
  <si>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</si>
  <si>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</si>
  <si>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</si>
  <si>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</si>
  <si>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</si>
  <si>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</si>
  <si>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</si>
  <si>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</si>
  <si>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</si>
  <si>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</si>
  <si>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</si>
  <si>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</si>
  <si>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</si>
  <si>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</si>
  <si>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</si>
  <si>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</si>
  <si>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</si>
  <si>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</si>
  <si>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</si>
  <si>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</si>
  <si>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</si>
  <si>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</si>
  <si>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</si>
  <si>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</si>
  <si>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</si>
  <si>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</si>
  <si>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</si>
  <si>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</si>
  <si>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</si>
  <si>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</si>
  <si>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</si>
  <si>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</si>
  <si>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</si>
  <si>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</si>
  <si>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</si>
  <si>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</si>
  <si>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</si>
  <si>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</si>
  <si>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</si>
  <si>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</si>
  <si>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</si>
  <si>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</si>
  <si>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</si>
  <si>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</si>
  <si>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</si>
  <si>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</si>
  <si>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</si>
  <si>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</si>
  <si>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</si>
  <si>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</si>
  <si>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</si>
  <si>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</si>
  <si>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</si>
  <si>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</si>
  <si>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</si>
  <si>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</si>
  <si>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</si>
  <si>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</si>
  <si>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</si>
  <si>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</si>
  <si>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</si>
  <si>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</si>
  <si>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</si>
  <si>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</si>
  <si>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</si>
  <si>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</si>
  <si>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</si>
  <si>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</si>
  <si>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</si>
  <si>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</si>
  <si>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</si>
  <si>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</si>
  <si>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</si>
  <si>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</si>
  <si>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</si>
  <si>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</si>
  <si>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</si>
  <si>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</si>
  <si>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</si>
  <si>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</si>
  <si>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</si>
  <si>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</si>
  <si>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</si>
  <si>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</si>
  <si>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</si>
  <si>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</si>
  <si>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</si>
  <si>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</si>
  <si>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</si>
  <si>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</si>
  <si>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</si>
  <si>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</si>
  <si>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</si>
  <si>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</si>
  <si>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</si>
  <si>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</si>
  <si>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</si>
  <si>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</si>
  <si>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</si>
  <si>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</si>
  <si>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</si>
  <si>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</si>
  <si>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</si>
  <si>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</si>
  <si>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</si>
  <si>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</si>
  <si>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</si>
  <si>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</si>
  <si>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</si>
  <si>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</si>
  <si>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</si>
  <si>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</si>
  <si>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</si>
  <si>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</si>
  <si>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</si>
  <si>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</si>
  <si>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</si>
  <si>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</si>
  <si>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</si>
  <si>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</si>
  <si>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</si>
  <si>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</si>
  <si>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</si>
  <si>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</si>
  <si>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</si>
  <si>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</si>
  <si>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</si>
  <si>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</si>
  <si>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</si>
  <si>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</si>
  <si>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</si>
  <si>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</si>
  <si>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</si>
  <si>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</si>
  <si>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</si>
  <si>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</si>
  <si>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</si>
  <si>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</si>
  <si>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</si>
  <si>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</si>
  <si>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</si>
  <si>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</si>
  <si>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</si>
  <si>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</si>
  <si>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</si>
  <si>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</si>
  <si>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</si>
  <si>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</si>
  <si>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</si>
  <si>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</si>
  <si>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</si>
  <si>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</si>
  <si>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</si>
  <si>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</si>
  <si>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</si>
  <si>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</si>
  <si>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</si>
  <si>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</si>
  <si>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</si>
  <si>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</si>
  <si>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</si>
  <si>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</si>
  <si>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</si>
  <si>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</si>
  <si>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</si>
  <si>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</si>
  <si>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</si>
  <si>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</si>
  <si>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</si>
  <si>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</si>
  <si>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</si>
  <si>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</si>
  <si>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</si>
  <si>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</si>
  <si>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</si>
  <si>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</si>
  <si>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</si>
  <si>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</si>
  <si>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</si>
  <si>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</si>
  <si>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</si>
  <si>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</si>
  <si>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</si>
  <si>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</si>
  <si>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</si>
  <si>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</si>
  <si>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</si>
  <si>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</si>
  <si>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</si>
  <si>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</si>
  <si>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</si>
  <si>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</si>
  <si>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</si>
  <si>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</si>
  <si>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</si>
  <si>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</si>
  <si>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</si>
  <si>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</si>
  <si>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</si>
  <si>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</si>
  <si>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</si>
  <si>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</si>
  <si>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</si>
  <si>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</si>
  <si>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</si>
  <si>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</si>
  <si>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</si>
  <si>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</si>
  <si>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</si>
  <si>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</si>
  <si>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</si>
  <si>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</si>
  <si>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</si>
  <si>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</si>
  <si>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</si>
  <si>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</si>
  <si>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</si>
  <si>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</si>
  <si>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</si>
  <si>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</si>
  <si>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</si>
  <si>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</si>
  <si>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</si>
  <si>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</si>
  <si>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</si>
  <si>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</si>
  <si>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</si>
  <si>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</si>
  <si>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</si>
  <si>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</si>
  <si>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</si>
  <si>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</si>
  <si>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</si>
  <si>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</si>
  <si>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</si>
  <si>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</si>
  <si>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</si>
  <si>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</si>
  <si>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</si>
  <si>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</si>
  <si>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</si>
  <si>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</si>
  <si>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</si>
  <si>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</si>
  <si>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</si>
  <si>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</si>
  <si>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</si>
  <si>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</si>
  <si>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</si>
  <si>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</si>
  <si>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</si>
  <si>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</si>
  <si>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</si>
  <si>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</si>
  <si>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</si>
  <si>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</si>
  <si>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</si>
  <si>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</si>
  <si>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</si>
  <si>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</si>
  <si>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</si>
  <si>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</si>
  <si>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</si>
  <si>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</si>
  <si>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</si>
  <si>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</si>
  <si>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</si>
  <si>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</si>
  <si>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</si>
  <si>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</si>
  <si>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</si>
  <si>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</si>
  <si>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</si>
  <si>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</si>
  <si>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</si>
  <si>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</si>
  <si>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</si>
  <si>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</si>
  <si>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</si>
  <si>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</si>
  <si>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</si>
  <si>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</si>
  <si>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</si>
  <si>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</si>
  <si>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</si>
  <si>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</si>
  <si>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</si>
  <si>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</si>
  <si>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</si>
  <si>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</si>
  <si>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</si>
  <si>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</si>
  <si>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</si>
  <si>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</si>
  <si>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</si>
  <si>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</si>
  <si>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</si>
  <si>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</si>
  <si>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</si>
  <si>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</si>
  <si>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</si>
  <si>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</si>
  <si>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</si>
  <si>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</si>
  <si>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</si>
  <si>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</si>
  <si>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</si>
  <si>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</si>
  <si>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</si>
  <si>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</si>
  <si>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</si>
  <si>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</si>
  <si>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</si>
  <si>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</si>
  <si>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</si>
  <si>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</si>
  <si>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</si>
  <si>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</si>
  <si>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</si>
  <si>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</si>
  <si>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</si>
  <si>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</si>
  <si>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</si>
  <si>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</si>
  <si>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</si>
  <si>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</si>
  <si>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</si>
  <si>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</si>
  <si>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</si>
  <si>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</si>
  <si>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</si>
  <si>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</si>
  <si>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</si>
  <si>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</si>
  <si>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</si>
  <si>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</si>
  <si>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</si>
  <si>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</si>
  <si>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</si>
  <si>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</si>
  <si>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</si>
  <si>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</si>
  <si>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</si>
  <si>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</si>
  <si>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</si>
  <si>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</si>
  <si>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</si>
  <si>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</si>
  <si>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</si>
  <si>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</si>
  <si>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</si>
  <si>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</si>
  <si>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</si>
  <si>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</si>
  <si>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</si>
  <si>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</si>
  <si>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</si>
  <si>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</si>
  <si>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</si>
  <si>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</si>
  <si>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</si>
  <si>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</si>
  <si>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</si>
  <si>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</si>
  <si>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</si>
  <si>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</si>
  <si>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</si>
  <si>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</si>
  <si>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</si>
  <si>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</si>
  <si>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</si>
  <si>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</si>
  <si>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</si>
  <si>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</si>
  <si>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</si>
  <si>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</si>
  <si>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</si>
  <si>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</si>
  <si>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</si>
  <si>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</si>
  <si>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</si>
  <si>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</si>
  <si>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</si>
  <si>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</si>
  <si>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</si>
  <si>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</si>
  <si>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</si>
  <si>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</si>
  <si>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</si>
  <si>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</si>
  <si>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</si>
  <si>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</si>
  <si>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</si>
  <si>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</si>
  <si>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</si>
  <si>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</si>
  <si>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</si>
  <si>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</si>
  <si>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</si>
  <si>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</si>
  <si>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</si>
  <si>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</si>
  <si>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</si>
  <si>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</si>
  <si>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</si>
  <si>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</si>
  <si>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</si>
  <si>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</si>
  <si>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</si>
  <si>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</si>
  <si>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</si>
  <si>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</si>
  <si>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</si>
  <si>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</si>
  <si>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</si>
  <si>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</si>
  <si>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</si>
  <si>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</si>
  <si>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</si>
  <si>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</si>
  <si>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</si>
  <si>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</si>
  <si>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</si>
  <si>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</si>
  <si>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</si>
  <si>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</si>
  <si>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</si>
  <si>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</si>
  <si>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</si>
  <si>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</si>
  <si>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</si>
  <si>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</si>
  <si>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</si>
  <si>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</si>
  <si>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</si>
  <si>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</si>
  <si>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</si>
  <si>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</si>
  <si>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</si>
  <si>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</si>
  <si>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</si>
  <si>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</si>
  <si>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</si>
  <si>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</si>
  <si>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</si>
  <si>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</si>
  <si>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</si>
  <si>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</si>
  <si>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</si>
  <si>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</si>
  <si>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</si>
  <si>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</si>
  <si>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</si>
  <si>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</si>
  <si>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</si>
  <si>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</si>
  <si>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</si>
  <si>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</si>
  <si>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</si>
  <si>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</si>
  <si>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</si>
  <si>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</si>
  <si>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</si>
  <si>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</si>
  <si>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</si>
  <si>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</si>
  <si>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</si>
  <si>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</si>
  <si>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</si>
  <si>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</si>
  <si>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</si>
  <si>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</si>
  <si>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</si>
  <si>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</si>
  <si>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</si>
  <si>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</si>
  <si>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</si>
  <si>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</si>
  <si>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</si>
  <si>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</si>
  <si>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</si>
  <si>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</si>
  <si>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</si>
  <si>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</si>
  <si>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</si>
  <si>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</si>
  <si>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</si>
  <si>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</si>
  <si>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</si>
  <si>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</si>
  <si>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</si>
  <si>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</si>
  <si>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</si>
  <si>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</si>
  <si>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</si>
  <si>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</si>
  <si>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</si>
  <si>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</si>
  <si>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</si>
  <si>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</si>
  <si>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</si>
  <si>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</si>
  <si>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</si>
  <si>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</si>
  <si>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</si>
  <si>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</si>
  <si>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</si>
  <si>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</si>
  <si>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</si>
  <si>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</si>
  <si>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</si>
  <si>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</si>
  <si>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</si>
  <si>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</si>
  <si>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</si>
  <si>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</si>
  <si>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</si>
  <si>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</si>
  <si>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</si>
  <si>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</si>
  <si>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</si>
  <si>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</si>
  <si>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</si>
  <si>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</si>
  <si>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</si>
  <si>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</si>
  <si>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</si>
  <si>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</si>
  <si>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</si>
  <si>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</si>
  <si>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</si>
  <si>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</si>
  <si>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</si>
  <si>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</si>
  <si>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</si>
  <si>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</si>
  <si>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</si>
  <si>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</si>
  <si>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</si>
  <si>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</si>
  <si>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</si>
  <si>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</si>
  <si>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</si>
  <si>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</si>
  <si>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</si>
  <si>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</si>
  <si>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</si>
  <si>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</si>
  <si>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</si>
  <si>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</si>
  <si>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</si>
  <si>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</si>
  <si>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</si>
  <si>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</si>
  <si>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</si>
  <si>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</si>
  <si>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</si>
  <si>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</si>
  <si>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</si>
  <si>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</si>
  <si>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</si>
  <si>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</si>
  <si>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</si>
  <si>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</si>
  <si>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</si>
  <si>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</si>
  <si>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</si>
  <si>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</si>
  <si>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</si>
  <si>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</si>
  <si>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</si>
  <si>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</si>
  <si>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</si>
  <si>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</si>
  <si>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</si>
  <si>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</si>
  <si>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</si>
  <si>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</si>
  <si>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</si>
  <si>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</si>
  <si>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</si>
  <si>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</si>
  <si>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</si>
  <si>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</si>
  <si>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</si>
  <si>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</si>
  <si>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</si>
  <si>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</si>
  <si>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</si>
  <si>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</si>
  <si>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</si>
  <si>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</si>
  <si>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</si>
  <si>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</si>
  <si>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</si>
  <si>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</si>
  <si>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</si>
  <si>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</si>
  <si>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</si>
  <si>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</si>
  <si>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</si>
  <si>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</si>
  <si>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</si>
  <si>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</si>
  <si>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</si>
  <si>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</si>
  <si>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</si>
  <si>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</si>
  <si>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</si>
  <si>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</si>
  <si>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</si>
  <si>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</si>
  <si>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</si>
  <si>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</si>
  <si>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</si>
  <si>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</si>
  <si>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</si>
  <si>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</si>
  <si>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</si>
  <si>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</si>
  <si>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</si>
  <si>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</si>
  <si>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</si>
  <si>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</si>
  <si>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</si>
  <si>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</si>
  <si>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</si>
  <si>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</si>
  <si>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</si>
  <si>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</si>
  <si>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</si>
  <si>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</si>
  <si>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</si>
  <si>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</si>
  <si>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</si>
  <si>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</si>
  <si>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</si>
  <si>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</si>
  <si>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</si>
  <si>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</si>
  <si>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</si>
  <si>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</si>
  <si>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</si>
  <si>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</si>
  <si>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</si>
  <si>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</si>
  <si>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</si>
  <si>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</si>
  <si>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</si>
  <si>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</si>
  <si>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</si>
  <si>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</si>
  <si>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</si>
  <si>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</si>
  <si>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</si>
  <si>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</si>
  <si>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</si>
  <si>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</si>
  <si>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</si>
  <si>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</si>
  <si>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</si>
  <si>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</si>
  <si>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</si>
  <si>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</si>
  <si>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</si>
  <si>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</si>
  <si>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</si>
  <si>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</si>
  <si>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</si>
  <si>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</si>
  <si>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</si>
  <si>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</si>
  <si>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</si>
  <si>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</si>
  <si>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</si>
  <si>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</si>
  <si>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</si>
  <si>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</si>
  <si>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</si>
  <si>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</si>
  <si>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</si>
  <si>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</si>
  <si>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</si>
  <si>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</si>
  <si>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</si>
  <si>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</si>
  <si>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</si>
  <si>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</si>
  <si>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</si>
  <si>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</si>
  <si>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</si>
  <si>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</si>
  <si>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</si>
  <si>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</si>
  <si>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</si>
  <si>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</si>
  <si>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</si>
  <si>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</si>
  <si>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</si>
  <si>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</si>
  <si>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</si>
  <si>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</si>
  <si>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</si>
  <si>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</si>
  <si>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</si>
  <si>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</si>
  <si>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</si>
  <si>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</si>
  <si>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</si>
  <si>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</si>
  <si>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</si>
  <si>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</si>
  <si>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</si>
  <si>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</si>
  <si>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</si>
  <si>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</si>
  <si>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</si>
  <si>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</si>
  <si>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</si>
  <si>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</si>
  <si>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</si>
  <si>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</si>
  <si>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</si>
  <si>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</si>
  <si>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</si>
  <si>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</si>
  <si>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</si>
  <si>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</si>
  <si>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</si>
  <si>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</si>
  <si>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</si>
  <si>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</si>
  <si>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</si>
  <si>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</si>
  <si>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</si>
  <si>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</si>
  <si>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</si>
  <si>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</si>
  <si>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</si>
  <si>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</si>
  <si>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</si>
  <si>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</si>
  <si>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</si>
  <si>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</si>
  <si>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</si>
  <si>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</si>
  <si>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</si>
  <si>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</si>
  <si>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</si>
  <si>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</si>
  <si>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</si>
  <si>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</si>
  <si>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</si>
  <si>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</si>
  <si>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</si>
  <si>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</si>
  <si>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</si>
  <si>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</si>
  <si>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</si>
  <si>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</si>
  <si>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</si>
  <si>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</si>
  <si>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</si>
  <si>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</si>
  <si>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</si>
  <si>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</si>
  <si>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</si>
  <si>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</si>
  <si>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</si>
  <si>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</si>
  <si>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</si>
  <si>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</si>
  <si>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</si>
  <si>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</si>
  <si>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</si>
  <si>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</si>
  <si>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</si>
  <si>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</si>
  <si>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</si>
  <si>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</si>
  <si>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</si>
  <si>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</si>
  <si>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</si>
  <si>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</si>
  <si>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</si>
  <si>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</si>
  <si>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</si>
  <si>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</si>
  <si>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</si>
  <si>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</si>
  <si>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</si>
  <si>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</si>
  <si>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</si>
  <si>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</si>
  <si>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</si>
  <si>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</si>
  <si>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</si>
  <si>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</si>
  <si>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</si>
  <si>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</si>
  <si>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</si>
  <si>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</si>
  <si>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</si>
  <si>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</si>
  <si>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</si>
  <si>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</si>
  <si>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</si>
  <si>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</si>
  <si>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</si>
  <si>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</si>
  <si>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</si>
  <si>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</si>
  <si>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</si>
  <si>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</si>
  <si>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</si>
  <si>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</si>
  <si>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</si>
  <si>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</si>
  <si>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</si>
  <si>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</si>
  <si>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</si>
  <si>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</si>
  <si>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</si>
  <si>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</si>
  <si>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</si>
  <si>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</si>
  <si>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</si>
  <si>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</si>
  <si>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</si>
  <si>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</si>
  <si>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</si>
  <si>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</si>
  <si>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</si>
  <si>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</si>
  <si>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</si>
  <si>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</si>
  <si>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</si>
  <si>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</si>
  <si>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</si>
  <si>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</si>
  <si>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</si>
  <si>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</si>
  <si>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</si>
  <si>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</si>
  <si>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</si>
  <si>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</si>
  <si>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</si>
  <si>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</si>
  <si>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</si>
  <si>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</si>
  <si>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</si>
  <si>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</si>
  <si>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</si>
  <si>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</si>
  <si>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</si>
  <si>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</si>
  <si>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</si>
  <si>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</si>
  <si>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</si>
  <si>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</si>
  <si>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</si>
  <si>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</si>
  <si>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</si>
  <si>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</si>
  <si>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</si>
  <si>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</si>
  <si>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</si>
  <si>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</si>
  <si>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</si>
  <si>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</si>
  <si>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</si>
  <si>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</si>
  <si>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</si>
  <si>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</si>
  <si>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</si>
  <si>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</si>
  <si>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</si>
  <si>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</si>
  <si>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</si>
  <si>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</si>
  <si>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</si>
  <si>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</si>
  <si>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</si>
  <si>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</si>
  <si>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</si>
  <si>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</si>
  <si>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</si>
  <si>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</si>
  <si>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</si>
  <si>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</si>
  <si>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</si>
  <si>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</si>
  <si>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</si>
  <si>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</si>
  <si>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</si>
  <si>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</si>
  <si>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</si>
  <si>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</si>
  <si>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</si>
  <si>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</si>
  <si>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</si>
  <si>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</si>
  <si>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</si>
  <si>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</si>
  <si>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</si>
  <si>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</si>
  <si>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</si>
  <si>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</si>
  <si>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</si>
  <si>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</si>
  <si>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</si>
  <si>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</si>
  <si>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</si>
  <si>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</si>
  <si>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</si>
  <si>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</si>
  <si>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</si>
  <si>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</si>
  <si>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</si>
  <si>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</si>
  <si>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</si>
  <si>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</si>
  <si>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</si>
  <si>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</si>
  <si>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</si>
  <si>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</si>
  <si>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</si>
  <si>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</si>
  <si>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</si>
  <si>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</si>
  <si>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</si>
  <si>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</si>
  <si>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</si>
  <si>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</si>
  <si>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</si>
  <si>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</si>
  <si>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</si>
  <si>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</si>
  <si>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</si>
  <si>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</si>
  <si>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</si>
  <si>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</si>
  <si>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</si>
  <si>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</si>
  <si>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</si>
  <si>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</si>
  <si>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</si>
  <si>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</si>
  <si>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</si>
  <si>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</si>
  <si>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</si>
  <si>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</si>
  <si>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</si>
  <si>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</si>
  <si>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</si>
  <si>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</si>
  <si>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</si>
  <si>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</si>
  <si>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</si>
  <si>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</si>
  <si>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</si>
  <si>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</si>
  <si>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</si>
  <si>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</si>
  <si>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</si>
  <si>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</si>
  <si>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</si>
  <si>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</si>
  <si>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</si>
  <si>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</si>
  <si>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</si>
  <si>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</si>
  <si>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</si>
  <si>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</si>
  <si>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</si>
  <si>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</si>
  <si>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</si>
  <si>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</si>
  <si>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</si>
  <si>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</si>
  <si>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</si>
  <si>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</si>
  <si>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</si>
  <si>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</si>
  <si>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</si>
  <si>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</si>
  <si>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</si>
  <si>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</si>
  <si>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</si>
  <si>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</si>
  <si>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</si>
  <si>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</si>
  <si>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</si>
  <si>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</si>
  <si>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</si>
  <si>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</si>
  <si>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</si>
  <si>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</si>
  <si>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</si>
  <si>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</si>
  <si>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</si>
  <si>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</si>
  <si>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</si>
  <si>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</si>
  <si>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</si>
  <si>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</si>
  <si>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</si>
  <si>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</si>
  <si>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</si>
  <si>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</si>
  <si>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</si>
  <si>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</si>
  <si>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</si>
  <si>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</si>
  <si>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</si>
  <si>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</si>
  <si>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</si>
  <si>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</si>
  <si>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</si>
  <si>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</si>
  <si>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</si>
  <si>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</si>
  <si>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</si>
  <si>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</si>
  <si>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</si>
  <si>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</si>
  <si>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</si>
  <si>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</si>
  <si>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</si>
  <si>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</si>
  <si>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</si>
  <si>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</si>
  <si>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</si>
  <si>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</si>
  <si>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</si>
  <si>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</si>
  <si>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</si>
  <si>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</si>
  <si>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</si>
  <si>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</si>
  <si>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</si>
  <si>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</si>
  <si>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</si>
  <si>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</si>
  <si>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</si>
  <si>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</si>
  <si>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</si>
  <si>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</si>
  <si>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</si>
  <si>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</si>
  <si>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</si>
  <si>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</si>
  <si>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</si>
  <si>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</si>
  <si>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</si>
  <si>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</si>
  <si>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</si>
  <si>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</si>
  <si>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</si>
  <si>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</si>
  <si>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</si>
  <si>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</si>
  <si>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</si>
  <si>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</si>
  <si>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</si>
  <si>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</si>
  <si>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</si>
  <si>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</si>
  <si>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</si>
  <si>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</si>
  <si>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</si>
  <si>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</si>
  <si>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</si>
  <si>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</si>
  <si>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</si>
  <si>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</si>
  <si>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</si>
  <si>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</si>
  <si>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</si>
  <si>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</si>
  <si>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</si>
  <si>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</si>
  <si>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</si>
  <si>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</si>
  <si>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</si>
  <si>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</si>
  <si>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</si>
  <si>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</si>
  <si>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</si>
  <si>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</si>
  <si>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</si>
  <si>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</si>
  <si>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</si>
  <si>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</si>
  <si>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</si>
  <si>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</si>
  <si>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</si>
  <si>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</si>
  <si>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</si>
  <si>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</si>
  <si>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</si>
  <si>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</si>
  <si>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</si>
  <si>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</si>
  <si>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</si>
  <si>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</si>
  <si>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</si>
  <si>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</si>
  <si>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</si>
  <si>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</si>
  <si>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</si>
  <si>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</si>
  <si>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</si>
  <si>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</si>
  <si>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</si>
  <si>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</si>
  <si>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</si>
  <si>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</si>
  <si>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</si>
  <si>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</si>
  <si>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</si>
  <si>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</si>
  <si>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</si>
  <si>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</si>
  <si>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</si>
  <si>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</si>
  <si>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</si>
  <si>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</si>
  <si>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</si>
  <si>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</si>
  <si>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</si>
  <si>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</si>
  <si>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</si>
  <si>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</si>
  <si>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</si>
  <si>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</si>
  <si>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</si>
  <si>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</si>
  <si>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</si>
  <si>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</si>
  <si>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</si>
  <si>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</si>
  <si>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</si>
  <si>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</si>
  <si>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</si>
  <si>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</si>
  <si>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</si>
  <si>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</si>
  <si>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</si>
  <si>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</si>
  <si>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</si>
  <si>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</si>
  <si>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</si>
  <si>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</si>
  <si>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</si>
  <si>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</si>
  <si>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</si>
  <si>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</si>
  <si>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</si>
  <si>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</si>
  <si>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</si>
  <si>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</si>
  <si>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</si>
  <si>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</si>
  <si>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</si>
  <si>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</si>
  <si>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</si>
  <si>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</si>
  <si>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</si>
  <si>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</si>
  <si>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</si>
  <si>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</si>
  <si>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</si>
  <si>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</si>
  <si>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</si>
  <si>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</si>
  <si>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</si>
  <si>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</si>
  <si>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</si>
  <si>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</si>
  <si>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</si>
  <si>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</si>
  <si>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</si>
  <si>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</si>
  <si>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</si>
  <si>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</si>
  <si>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</si>
  <si>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</si>
  <si>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</si>
  <si>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</si>
  <si>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</si>
  <si>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</si>
  <si>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</si>
  <si>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</si>
  <si>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</si>
  <si>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</si>
  <si>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</si>
  <si>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</si>
  <si>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</si>
  <si>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</si>
  <si>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</si>
  <si>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</si>
  <si>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</si>
  <si>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</si>
  <si>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</si>
  <si>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</si>
  <si>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</si>
  <si>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</si>
  <si>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</si>
  <si>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</si>
  <si>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</si>
  <si>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</si>
  <si>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</si>
  <si>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</si>
  <si>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</si>
  <si>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</si>
  <si>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</si>
  <si>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</si>
  <si>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</si>
  <si>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</si>
  <si>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</si>
  <si>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</si>
  <si>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</si>
  <si>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</si>
  <si>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</si>
  <si>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</si>
  <si>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</si>
  <si>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</si>
  <si>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</si>
  <si>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</si>
  <si>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</si>
  <si>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</si>
  <si>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</si>
  <si>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</si>
  <si>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</si>
  <si>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</si>
  <si>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</si>
  <si>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</si>
  <si>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</si>
  <si>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</si>
  <si>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</si>
  <si>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</si>
  <si>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</si>
  <si>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</si>
  <si>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</si>
  <si>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</si>
  <si>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</si>
  <si>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</si>
  <si>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</si>
  <si>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</si>
  <si>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</si>
  <si>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</si>
  <si>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</si>
  <si>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</si>
  <si>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</si>
  <si>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</si>
  <si>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</si>
  <si>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</si>
  <si>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</si>
  <si>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</si>
  <si>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</si>
  <si>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</si>
  <si>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</si>
  <si>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</si>
  <si>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</si>
  <si>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</si>
  <si>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</si>
  <si>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</si>
  <si>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</si>
  <si>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</si>
  <si>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</si>
  <si>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</si>
  <si>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</si>
  <si>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</si>
  <si>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</si>
  <si>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</si>
  <si>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</si>
  <si>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</si>
  <si>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</si>
  <si>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</si>
  <si>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</si>
  <si>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</si>
  <si>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</si>
  <si>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</si>
  <si>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</si>
  <si>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</si>
  <si>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</si>
  <si>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</si>
  <si>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</si>
  <si>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</si>
  <si>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</si>
  <si>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</si>
  <si>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</si>
  <si>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</si>
  <si>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</si>
  <si>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</si>
  <si>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</si>
  <si>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</si>
  <si>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</si>
  <si>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</si>
  <si>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</si>
  <si>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</si>
  <si>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</si>
  <si>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</si>
  <si>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</si>
  <si>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</si>
  <si>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</si>
  <si>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</si>
  <si>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</si>
  <si>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</si>
  <si>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</si>
  <si>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</si>
  <si>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</si>
  <si>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</si>
  <si>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</si>
  <si>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</si>
  <si>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</si>
  <si>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</si>
  <si>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</si>
  <si>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</si>
  <si>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</si>
  <si>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</si>
  <si>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</si>
  <si>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</si>
  <si>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</si>
  <si>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</si>
  <si>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</si>
  <si>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</si>
  <si>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</si>
  <si>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</si>
  <si>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</si>
  <si>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</si>
  <si>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</si>
  <si>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</si>
  <si>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</si>
  <si>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</si>
  <si>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</si>
  <si>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</si>
  <si>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</si>
  <si>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</si>
  <si>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</si>
  <si>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</si>
  <si>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</si>
  <si>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</si>
  <si>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</si>
  <si>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</si>
  <si>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</si>
  <si>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</si>
  <si>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</si>
  <si>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</si>
  <si>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</si>
  <si>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</si>
  <si>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</si>
  <si>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</si>
  <si>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</si>
  <si>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</si>
  <si>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</si>
  <si>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</si>
  <si>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</si>
  <si>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</si>
  <si>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</si>
  <si>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</si>
  <si>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</si>
  <si>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</si>
  <si>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</si>
  <si>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</si>
  <si>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</si>
  <si>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</si>
  <si>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</si>
  <si>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</si>
  <si>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</si>
  <si>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</si>
  <si>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</si>
  <si>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</si>
  <si>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</si>
  <si>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</si>
  <si>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</si>
  <si>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</si>
  <si>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</si>
  <si>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</si>
  <si>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</si>
  <si>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</si>
  <si>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</si>
  <si>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</si>
  <si>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</si>
  <si>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</si>
  <si>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</si>
  <si>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</si>
  <si>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</si>
  <si>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</si>
  <si>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</si>
  <si>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</si>
  <si>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</si>
  <si>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</si>
  <si>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</si>
  <si>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</si>
  <si>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</si>
  <si>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</si>
  <si>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</si>
  <si>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</si>
  <si>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</si>
  <si>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</si>
  <si>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</si>
  <si>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</si>
  <si>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</si>
  <si>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</si>
  <si>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</si>
  <si>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</si>
  <si>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</si>
  <si>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</si>
  <si>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</si>
  <si>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</si>
  <si>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</si>
  <si>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</si>
  <si>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</si>
  <si>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</si>
  <si>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</si>
  <si>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</si>
  <si>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</si>
  <si>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</si>
  <si>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</si>
  <si>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</si>
  <si>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</si>
  <si>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</si>
  <si>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</si>
  <si>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</si>
  <si>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</si>
  <si>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</si>
  <si>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</si>
  <si>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</si>
  <si>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</si>
  <si>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</si>
  <si>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</si>
  <si>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</si>
  <si>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</si>
  <si>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</si>
  <si>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</si>
  <si>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</si>
  <si>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</si>
  <si>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</si>
  <si>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</si>
  <si>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</si>
  <si>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</si>
  <si>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</si>
  <si>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</si>
  <si>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</si>
  <si>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</si>
  <si>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</si>
  <si>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</si>
  <si>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</si>
  <si>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</si>
  <si>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</si>
  <si>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</si>
  <si>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</si>
  <si>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</si>
  <si>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</si>
  <si>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</si>
  <si>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</si>
  <si>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</si>
  <si>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</si>
  <si>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</si>
  <si>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</si>
  <si>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</si>
  <si>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</si>
  <si>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</si>
  <si>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</si>
  <si>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</si>
  <si>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</si>
  <si>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</si>
  <si>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</si>
  <si>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</si>
  <si>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</si>
  <si>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</si>
  <si>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</si>
  <si>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</si>
  <si>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</si>
  <si>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</si>
  <si>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</si>
  <si>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</si>
  <si>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</si>
  <si>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</si>
  <si>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</si>
  <si>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</si>
  <si>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</si>
  <si>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</si>
  <si>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</si>
  <si>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</si>
  <si>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</si>
  <si>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</si>
  <si>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</si>
  <si>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</si>
  <si>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</si>
  <si>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</si>
  <si>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</si>
  <si>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</si>
  <si>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</si>
  <si>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</si>
  <si>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</si>
  <si>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</si>
  <si>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</si>
  <si>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</si>
  <si>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</si>
  <si>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</si>
  <si>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</si>
  <si>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</si>
  <si>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</si>
  <si>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</si>
  <si>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</si>
  <si>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</si>
  <si>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</si>
  <si>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</si>
  <si>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</si>
  <si>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</si>
  <si>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</si>
  <si>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</si>
  <si>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</si>
  <si>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</si>
  <si>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</si>
  <si>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</si>
  <si>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</si>
  <si>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</si>
  <si>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</si>
  <si>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</si>
  <si>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</si>
  <si>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</si>
  <si>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</si>
  <si>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</si>
  <si>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</si>
  <si>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</si>
  <si>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</si>
  <si>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</si>
  <si>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</si>
  <si>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</si>
  <si>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</si>
  <si>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</si>
  <si>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</si>
  <si>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</si>
  <si>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</si>
  <si>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</si>
  <si>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</si>
  <si>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</si>
  <si>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</si>
  <si>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</si>
  <si>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</si>
  <si>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</si>
  <si>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</si>
  <si>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</si>
  <si>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</si>
  <si>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</si>
  <si>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</si>
  <si>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</si>
  <si>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</si>
  <si>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</si>
  <si>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</si>
  <si>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</si>
  <si>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</si>
  <si>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</si>
  <si>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</si>
  <si>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</si>
  <si>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</si>
  <si>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</si>
  <si>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</si>
  <si>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</si>
  <si>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</si>
  <si>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</si>
  <si>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</si>
  <si>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</si>
  <si>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</si>
  <si>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</si>
  <si>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</si>
  <si>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</si>
  <si>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</si>
  <si>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</si>
  <si>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</si>
  <si>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</si>
  <si>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</si>
  <si>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</si>
  <si>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</si>
  <si>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</si>
  <si>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</si>
  <si>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</si>
  <si>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</si>
  <si>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</si>
  <si>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</si>
  <si>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</si>
  <si>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</si>
  <si>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</si>
  <si>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</si>
  <si>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</si>
  <si>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</si>
  <si>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</si>
  <si>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</si>
  <si>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</si>
  <si>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</si>
  <si>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</si>
  <si>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</si>
  <si>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</si>
  <si>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</si>
  <si>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</si>
  <si>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</si>
  <si>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</si>
  <si>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</si>
  <si>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</si>
  <si>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</si>
  <si>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</si>
  <si>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</si>
  <si>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</si>
  <si>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</si>
  <si>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</si>
  <si>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</si>
  <si>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</si>
  <si>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</si>
  <si>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</si>
  <si>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</si>
  <si>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</si>
  <si>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</si>
  <si>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</si>
  <si>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</si>
  <si>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</si>
  <si>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</si>
  <si>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</si>
  <si>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</si>
  <si>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</si>
  <si>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</si>
  <si>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</si>
  <si>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</si>
  <si>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</si>
  <si>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</si>
  <si>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</si>
  <si>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</si>
  <si>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</si>
  <si>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</si>
  <si>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</si>
  <si>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</si>
  <si>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</si>
  <si>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</si>
  <si>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</si>
  <si>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</si>
  <si>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</si>
  <si>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</si>
  <si>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</si>
  <si>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</si>
  <si>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</si>
  <si>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</si>
  <si>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</si>
  <si>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</si>
  <si>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</si>
  <si>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</si>
  <si>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</si>
  <si>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</si>
  <si>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</si>
  <si>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</si>
  <si>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</si>
  <si>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</si>
  <si>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</si>
  <si>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</si>
  <si>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</si>
  <si>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</si>
  <si>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</si>
  <si>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</si>
  <si>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</si>
  <si>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</si>
  <si>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</si>
  <si>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</si>
  <si>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</si>
  <si>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</si>
  <si>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</si>
  <si>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</si>
  <si>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</si>
  <si>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</si>
  <si>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</si>
  <si>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</si>
  <si>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</si>
  <si>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</si>
  <si>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</si>
  <si>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</si>
  <si>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</si>
  <si>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</si>
  <si>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</si>
  <si>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</si>
  <si>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</si>
  <si>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</si>
  <si>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</si>
  <si>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</si>
  <si>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</si>
  <si>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</si>
  <si>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</si>
  <si>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</si>
  <si>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</si>
  <si>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</si>
  <si>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</si>
  <si>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</si>
  <si>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</si>
  <si>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</si>
  <si>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</si>
  <si>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</si>
  <si>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</si>
  <si>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</si>
  <si>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</si>
  <si>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</si>
  <si>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</si>
  <si>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</si>
  <si>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</si>
  <si>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</si>
  <si>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</si>
  <si>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</si>
  <si>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</si>
  <si>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</si>
  <si>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</si>
  <si>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</si>
  <si>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</si>
  <si>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</si>
  <si>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</si>
  <si>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</si>
  <si>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</si>
  <si>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</si>
  <si>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</si>
  <si>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</si>
  <si>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</si>
  <si>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</si>
  <si>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</si>
  <si>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</si>
  <si>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</si>
  <si>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</si>
  <si>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</si>
  <si>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</si>
  <si>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</si>
  <si>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</si>
  <si>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</si>
  <si>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</si>
  <si>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</si>
  <si>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</si>
  <si>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</si>
  <si>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</si>
  <si>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</si>
  <si>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</si>
  <si>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</si>
  <si>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</si>
  <si>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</si>
  <si>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</si>
  <si>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</si>
  <si>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</si>
  <si>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</si>
  <si>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</si>
  <si>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</si>
  <si>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</si>
  <si>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</si>
  <si>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</si>
  <si>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</si>
  <si>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</si>
  <si>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</si>
  <si>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</si>
  <si>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</si>
  <si>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</si>
  <si>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</si>
  <si>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</si>
  <si>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</si>
  <si>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</si>
  <si>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</si>
  <si>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</si>
  <si>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</si>
  <si>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</si>
  <si>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</si>
  <si>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</si>
  <si>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</si>
  <si>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</si>
  <si>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</si>
  <si>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</si>
  <si>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</si>
  <si>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</si>
  <si>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</si>
  <si>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</si>
  <si>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</si>
  <si>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</si>
  <si>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</si>
  <si>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</si>
  <si>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</si>
  <si>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</si>
  <si>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</si>
  <si>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</si>
  <si>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</si>
  <si>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</si>
  <si>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</si>
  <si>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</si>
  <si>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</si>
  <si>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</si>
  <si>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</si>
  <si>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</si>
  <si>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</si>
  <si>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</si>
  <si>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</si>
  <si>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</si>
  <si>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</si>
  <si>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</si>
  <si>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</si>
  <si>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</si>
  <si>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</si>
  <si>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</si>
  <si>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</si>
  <si>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</si>
  <si>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</si>
  <si>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</si>
  <si>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</si>
  <si>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</si>
  <si>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</si>
  <si>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</si>
  <si>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</si>
  <si>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</si>
  <si>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</si>
  <si>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</si>
  <si>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</si>
  <si>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</si>
  <si>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</si>
  <si>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</si>
  <si>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</si>
  <si>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</si>
  <si>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</si>
  <si>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</si>
  <si>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</si>
  <si>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</si>
  <si>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</si>
  <si>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</si>
  <si>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</si>
  <si>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</si>
  <si>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</si>
  <si>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</si>
  <si>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</si>
  <si>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</si>
  <si>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</si>
  <si>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</si>
  <si>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</si>
  <si>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</si>
  <si>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</si>
  <si>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</si>
  <si>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</si>
  <si>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</si>
  <si>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</si>
  <si>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</si>
  <si>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</si>
  <si>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</si>
  <si>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</si>
  <si>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</si>
  <si>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</si>
  <si>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</si>
  <si>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</si>
  <si>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</si>
  <si>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</si>
  <si>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</si>
  <si>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</si>
  <si>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</si>
  <si>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</si>
  <si>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</si>
  <si>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</si>
  <si>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</si>
  <si>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</si>
  <si>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</si>
  <si>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</si>
  <si>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</si>
  <si>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</si>
  <si>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</si>
  <si>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</si>
  <si>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</si>
  <si>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</si>
  <si>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</si>
  <si>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</si>
  <si>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</si>
  <si>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</si>
  <si>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</si>
  <si>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</si>
  <si>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</si>
  <si>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</si>
  <si>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</si>
  <si>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</si>
  <si>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</si>
  <si>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</si>
  <si>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</si>
  <si>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</si>
  <si>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</si>
  <si>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</si>
  <si>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</si>
  <si>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</si>
  <si>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</si>
  <si>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</si>
  <si>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</si>
  <si>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</si>
  <si>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</si>
  <si>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</si>
  <si>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</si>
  <si>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</si>
  <si>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</si>
  <si>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</si>
  <si>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</si>
  <si>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</si>
  <si>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</si>
  <si>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</si>
  <si>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</si>
  <si>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</si>
  <si>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</si>
  <si>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</si>
  <si>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</si>
  <si>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</si>
  <si>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</si>
  <si>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</si>
  <si>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</si>
  <si>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</si>
  <si>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</si>
  <si>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</si>
  <si>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</si>
  <si>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</si>
  <si>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</si>
  <si>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</si>
  <si>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</si>
  <si>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</si>
  <si>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</si>
  <si>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</si>
  <si>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</si>
  <si>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</si>
  <si>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</si>
  <si>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</si>
  <si>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</si>
  <si>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</si>
  <si>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</si>
  <si>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</si>
  <si>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</si>
  <si>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</si>
  <si>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</si>
  <si>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</si>
  <si>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</si>
  <si>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</si>
  <si>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</si>
  <si>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</si>
  <si>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</si>
  <si>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</si>
  <si>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</si>
  <si>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</si>
  <si>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</si>
  <si>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</si>
  <si>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</si>
  <si>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</si>
  <si>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</si>
  <si>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</si>
  <si>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</si>
  <si>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</si>
  <si>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</si>
  <si>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</si>
  <si>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</si>
  <si>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</si>
  <si>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</si>
  <si>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</si>
  <si>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</si>
  <si>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</si>
  <si>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</si>
  <si>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</si>
  <si>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</si>
  <si>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</si>
  <si>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</si>
  <si>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</si>
  <si>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</si>
  <si>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</si>
  <si>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</si>
  <si>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</si>
  <si>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</si>
  <si>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</si>
  <si>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</si>
  <si>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</si>
  <si>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</si>
  <si>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</si>
  <si>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</si>
  <si>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</si>
  <si>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</si>
  <si>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</si>
  <si>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</si>
  <si>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</si>
  <si>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</si>
  <si>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</si>
  <si>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</si>
  <si>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</si>
  <si>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</si>
  <si>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</si>
  <si>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</si>
  <si>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</si>
  <si>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</si>
  <si>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</si>
  <si>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</si>
  <si>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</si>
  <si>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</si>
  <si>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</si>
  <si>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</si>
  <si>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</si>
  <si>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</si>
  <si>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</si>
  <si>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</si>
  <si>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</si>
  <si>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</si>
  <si>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</si>
  <si>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</si>
  <si>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</si>
  <si>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</si>
  <si>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</si>
  <si>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</si>
  <si>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</si>
  <si>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</si>
  <si>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</si>
  <si>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</si>
  <si>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</si>
  <si>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</si>
  <si>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</si>
  <si>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</si>
  <si>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</si>
  <si>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</si>
  <si>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</si>
  <si>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</si>
  <si>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</si>
  <si>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</si>
  <si>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</si>
  <si>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</si>
  <si>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</si>
  <si>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</si>
  <si>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</si>
  <si>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</si>
  <si>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</si>
  <si>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</si>
  <si>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</si>
  <si>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</si>
  <si>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</si>
  <si>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</si>
  <si>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</si>
  <si>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</si>
  <si>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</si>
  <si>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</si>
  <si>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</si>
  <si>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</si>
  <si>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</si>
  <si>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</si>
  <si>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</si>
  <si>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</si>
  <si>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</si>
  <si>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</si>
  <si>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</si>
  <si>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</si>
  <si>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</si>
  <si>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</si>
  <si>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</si>
  <si>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</si>
  <si>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</si>
  <si>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</si>
  <si>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</si>
  <si>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</si>
  <si>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</si>
  <si>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</si>
  <si>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</si>
  <si>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</si>
  <si>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</si>
  <si>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</si>
  <si>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</si>
  <si>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</si>
  <si>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</si>
  <si>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</si>
  <si>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</si>
  <si>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</si>
  <si>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</si>
  <si>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</si>
  <si>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</si>
  <si>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</si>
  <si>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</si>
  <si>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</si>
  <si>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</si>
  <si>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</si>
  <si>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</si>
  <si>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</si>
  <si>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</si>
  <si>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</si>
  <si>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</si>
  <si>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</si>
  <si>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</si>
  <si>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</si>
  <si>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</si>
  <si>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</si>
  <si>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</si>
  <si>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</si>
  <si>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</si>
  <si>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</si>
  <si>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</si>
  <si>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</si>
  <si>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</si>
  <si>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</si>
  <si>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</si>
  <si>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</si>
  <si>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</si>
  <si>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</si>
  <si>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</si>
  <si>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</si>
  <si>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</si>
  <si>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</si>
  <si>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</si>
  <si>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</si>
  <si>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</si>
  <si>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</si>
  <si>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</si>
  <si>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</si>
  <si>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</si>
  <si>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</si>
  <si>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</si>
  <si>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</si>
  <si>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</si>
  <si>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</si>
  <si>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</si>
  <si>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</si>
  <si>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</si>
  <si>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</si>
  <si>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</si>
  <si>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</si>
  <si>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</si>
  <si>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</si>
  <si>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</si>
  <si>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</si>
  <si>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</si>
  <si>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</si>
  <si>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</si>
  <si>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</si>
  <si>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</si>
  <si>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</si>
  <si>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</si>
  <si>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</si>
  <si>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</si>
  <si>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</si>
  <si>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</si>
  <si>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</si>
  <si>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</si>
  <si>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</si>
  <si>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</si>
  <si>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</si>
  <si>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</si>
  <si>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</si>
  <si>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</si>
  <si>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</si>
  <si>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</si>
  <si>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</si>
  <si>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</si>
  <si>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</si>
  <si>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</si>
  <si>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</si>
  <si>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</si>
  <si>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</si>
  <si>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</si>
  <si>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</si>
  <si>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</si>
  <si>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</si>
  <si>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</si>
  <si>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</si>
  <si>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</si>
  <si>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</si>
  <si>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</si>
  <si>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</si>
  <si>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</si>
  <si>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</si>
  <si>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</si>
  <si>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</si>
  <si>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</si>
  <si>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</si>
  <si>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</si>
  <si>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</si>
  <si>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</si>
  <si>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</si>
  <si>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</si>
  <si>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</si>
  <si>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</si>
  <si>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</si>
  <si>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</si>
  <si>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</si>
  <si>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</si>
  <si>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</si>
  <si>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</si>
  <si>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</si>
  <si>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</si>
  <si>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</si>
  <si>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</si>
  <si>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</si>
  <si>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</si>
  <si>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</si>
  <si>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</si>
  <si>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</si>
  <si>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</si>
  <si>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</si>
  <si>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</si>
  <si>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</si>
  <si>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</si>
  <si>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</si>
  <si>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</si>
  <si>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</si>
  <si>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</si>
  <si>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</si>
  <si>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</si>
  <si>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</si>
  <si>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</si>
  <si>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</si>
  <si>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</si>
  <si>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</si>
  <si>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</si>
  <si>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</si>
  <si>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</si>
  <si>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</si>
  <si>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</si>
  <si>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</si>
  <si>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</si>
  <si>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</si>
  <si>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</si>
  <si>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</si>
  <si>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</si>
  <si>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</si>
  <si>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</si>
  <si>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</si>
  <si>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</si>
  <si>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</si>
  <si>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</si>
  <si>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</si>
  <si>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</si>
  <si>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</si>
  <si>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</si>
  <si>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</si>
  <si>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</si>
  <si>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</si>
  <si>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</si>
  <si>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</si>
  <si>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</si>
  <si>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</si>
  <si>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</si>
  <si>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</si>
  <si>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</si>
  <si>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</si>
  <si>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</si>
  <si>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</si>
  <si>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</si>
  <si>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</si>
  <si>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</si>
  <si>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</si>
  <si>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</si>
  <si>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</si>
  <si>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</si>
  <si>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</si>
  <si>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</si>
  <si>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</si>
  <si>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</si>
  <si>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</si>
  <si>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</si>
  <si>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</si>
  <si>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</si>
  <si>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</si>
  <si>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</si>
  <si>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</si>
  <si>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</si>
  <si>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</si>
  <si>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</si>
  <si>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</si>
  <si>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</si>
  <si>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</si>
  <si>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</si>
  <si>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</si>
  <si>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</si>
  <si>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</si>
  <si>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</si>
  <si>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</si>
  <si>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</si>
  <si>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</si>
  <si>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</si>
  <si>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</si>
  <si>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</si>
  <si>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</si>
  <si>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</si>
  <si>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</si>
  <si>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</si>
  <si>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</si>
  <si>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</si>
  <si>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</si>
  <si>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</si>
  <si>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</si>
  <si>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</si>
  <si>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</si>
  <si>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</si>
  <si>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</si>
  <si>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</si>
  <si>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</si>
  <si>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</si>
  <si>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</si>
  <si>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</si>
  <si>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</si>
  <si>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</si>
  <si>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</si>
  <si>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</si>
  <si>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</si>
  <si>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</si>
  <si>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</si>
  <si>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</si>
  <si>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</si>
  <si>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</si>
  <si>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</si>
  <si>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</si>
  <si>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</si>
  <si>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</si>
  <si>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</si>
  <si>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</si>
  <si>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</si>
  <si>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</si>
  <si>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</si>
  <si>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</si>
  <si>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</si>
  <si>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</si>
  <si>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</si>
  <si>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</si>
  <si>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</si>
  <si>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</si>
  <si>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</si>
  <si>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</si>
  <si>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</si>
  <si>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</si>
  <si>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</si>
  <si>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</si>
  <si>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</si>
  <si>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</si>
  <si>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</si>
  <si>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</si>
  <si>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</si>
  <si>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</si>
  <si>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</si>
  <si>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</si>
  <si>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</si>
  <si>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</si>
  <si>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</si>
  <si>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</si>
  <si>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</si>
  <si>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</si>
  <si>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</si>
  <si>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</si>
  <si>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</si>
  <si>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</si>
  <si>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</si>
  <si>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</si>
  <si>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</si>
  <si>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</si>
  <si>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</si>
  <si>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</si>
  <si>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</si>
  <si>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</si>
  <si>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</si>
  <si>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</si>
  <si>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</si>
  <si>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</si>
  <si>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</si>
  <si>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</si>
  <si>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</si>
  <si>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</si>
  <si>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</si>
  <si>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</si>
  <si>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</si>
  <si>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</si>
  <si>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</si>
  <si>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</si>
  <si>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</si>
  <si>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</si>
  <si>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</si>
  <si>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</si>
  <si>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</si>
  <si>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</si>
  <si>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</si>
  <si>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</si>
  <si>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</si>
  <si>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</si>
  <si>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</si>
  <si>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</si>
  <si>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</si>
  <si>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</si>
  <si>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</si>
  <si>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</si>
  <si>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</si>
  <si>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</si>
  <si>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</si>
  <si>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</si>
  <si>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</si>
  <si>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</si>
  <si>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</si>
  <si>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</si>
  <si>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</si>
  <si>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</si>
  <si>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</si>
  <si>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</si>
  <si>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</si>
  <si>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</si>
  <si>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</si>
  <si>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</si>
  <si>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</si>
  <si>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</si>
  <si>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</si>
  <si>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</si>
  <si>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</si>
  <si>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</si>
  <si>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</si>
  <si>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</si>
  <si>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</si>
  <si>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</si>
  <si>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</si>
  <si>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</si>
  <si>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</si>
  <si>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</si>
  <si>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</si>
  <si>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</si>
  <si>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</si>
  <si>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</si>
  <si>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</si>
  <si>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</si>
  <si>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</si>
  <si>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</si>
  <si>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</si>
  <si>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</si>
  <si>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</si>
  <si>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</si>
  <si>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</si>
  <si>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</si>
  <si>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</si>
  <si>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</si>
  <si>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</si>
  <si>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</si>
  <si>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</si>
  <si>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</si>
  <si>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</si>
  <si>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</si>
  <si>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</si>
  <si>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</si>
  <si>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</si>
  <si>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</si>
  <si>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</si>
  <si>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</si>
  <si>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</si>
  <si>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</si>
  <si>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</si>
  <si>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</si>
  <si>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</si>
  <si>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</si>
  <si>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</si>
  <si>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</si>
  <si>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</si>
  <si>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</si>
  <si>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</si>
  <si>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</si>
  <si>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</si>
  <si>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</si>
  <si>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</si>
  <si>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</si>
  <si>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</si>
  <si>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</si>
  <si>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</si>
  <si>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</si>
  <si>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</si>
  <si>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</si>
  <si>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</si>
  <si>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</si>
  <si>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</si>
  <si>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</si>
  <si>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</si>
  <si>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</si>
  <si>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</si>
  <si>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</si>
  <si>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</si>
  <si>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</si>
  <si>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</si>
  <si>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</si>
  <si>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</si>
  <si>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</si>
  <si>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</si>
  <si>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</si>
  <si>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</si>
  <si>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</si>
  <si>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</si>
  <si>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</si>
  <si>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</si>
  <si>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</si>
  <si>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</si>
  <si>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</si>
  <si>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</si>
  <si>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</si>
  <si>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</si>
  <si>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</si>
  <si>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</si>
  <si>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</si>
  <si>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</si>
  <si>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</si>
  <si>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</si>
  <si>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</si>
  <si>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</si>
  <si>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</si>
  <si>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</si>
  <si>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</si>
  <si>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</si>
  <si>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</si>
  <si>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</si>
  <si>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</si>
  <si>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</si>
  <si>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</si>
  <si>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</si>
  <si>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</si>
  <si>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</si>
  <si>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</si>
  <si>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</si>
  <si>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</si>
  <si>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</si>
  <si>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</si>
  <si>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</si>
  <si>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</si>
  <si>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</si>
  <si>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</si>
  <si>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</si>
  <si>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</si>
  <si>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</si>
  <si>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</si>
  <si>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</si>
  <si>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</si>
  <si>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</si>
  <si>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</si>
  <si>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</si>
  <si>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</si>
  <si>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</si>
  <si>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</si>
  <si>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</si>
  <si>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</si>
  <si>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</si>
  <si>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</si>
  <si>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</si>
  <si>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</si>
  <si>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</si>
  <si>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</si>
  <si>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</si>
  <si>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</si>
  <si>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</si>
  <si>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</si>
  <si>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</si>
  <si>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</si>
  <si>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</si>
  <si>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</si>
  <si>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</si>
  <si>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</si>
  <si>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</si>
  <si>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</si>
  <si>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</si>
  <si>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</si>
  <si>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</si>
  <si>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</si>
  <si>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</si>
  <si>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</si>
  <si>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</si>
  <si>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</si>
  <si>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</si>
  <si>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</si>
  <si>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</si>
  <si>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</si>
  <si>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</si>
  <si>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</si>
  <si>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</si>
  <si>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</si>
  <si>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</si>
  <si>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</si>
  <si>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</si>
  <si>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</si>
  <si>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</si>
  <si>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</si>
  <si>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</si>
  <si>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</si>
  <si>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</si>
  <si>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</si>
  <si>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</si>
  <si>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</si>
  <si>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</si>
  <si>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</si>
  <si>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</si>
  <si>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</si>
  <si>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</si>
  <si>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</si>
  <si>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</si>
  <si>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</si>
  <si>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</si>
  <si>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</si>
  <si>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</si>
  <si>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</si>
  <si>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</si>
  <si>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</si>
  <si>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</si>
  <si>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</si>
  <si>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</si>
  <si>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</si>
  <si>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</si>
  <si>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</si>
  <si>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</si>
  <si>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</si>
  <si>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</si>
  <si>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</si>
  <si>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</si>
  <si>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</si>
  <si>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</si>
  <si>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</si>
  <si>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</si>
  <si>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</si>
  <si>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</si>
  <si>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</si>
  <si>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</si>
  <si>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</si>
  <si>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</si>
  <si>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</si>
  <si>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</si>
  <si>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</si>
  <si>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</si>
  <si>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</si>
  <si>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</si>
  <si>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</si>
  <si>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</si>
  <si>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</si>
  <si>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</si>
  <si>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</si>
  <si>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</si>
  <si>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</si>
  <si>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</si>
  <si>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</si>
  <si>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</si>
  <si>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</si>
  <si>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</si>
  <si>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</si>
  <si>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</si>
  <si>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</si>
  <si>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</si>
  <si>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</si>
  <si>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</si>
  <si>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</si>
  <si>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</si>
  <si>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</si>
  <si>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</si>
  <si>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</si>
  <si>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</si>
  <si>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</si>
  <si>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</si>
  <si>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</si>
  <si>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</si>
  <si>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</si>
  <si>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</si>
  <si>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</si>
  <si>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</si>
  <si>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</si>
  <si>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</si>
  <si>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</si>
  <si>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</si>
  <si>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</si>
  <si>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</si>
  <si>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</si>
  <si>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</si>
  <si>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</si>
  <si>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</si>
  <si>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</si>
  <si>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</si>
  <si>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</si>
  <si>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</si>
  <si>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</si>
  <si>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</si>
  <si>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</si>
  <si>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</si>
  <si>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</si>
  <si>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</si>
  <si>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</si>
  <si>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</si>
  <si>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</si>
  <si>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</si>
  <si>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</si>
  <si>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</si>
  <si>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</si>
  <si>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</si>
  <si>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</si>
  <si>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</si>
  <si>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</si>
  <si>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</si>
  <si>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</si>
  <si>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</si>
  <si>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</si>
  <si>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</si>
  <si>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</si>
  <si>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</si>
  <si>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</si>
  <si>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</si>
  <si>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</si>
  <si>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</si>
  <si>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</si>
  <si>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</si>
  <si>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</si>
  <si>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</si>
  <si>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</si>
  <si>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</si>
  <si>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</si>
  <si>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</si>
  <si>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</si>
  <si>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</si>
  <si>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</si>
  <si>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</si>
  <si>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</si>
  <si>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</si>
  <si>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</si>
  <si>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</si>
  <si>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</si>
  <si>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</si>
  <si>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</si>
  <si>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</si>
  <si>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</si>
  <si>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</si>
  <si>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</si>
  <si>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</si>
  <si>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</si>
  <si>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</si>
  <si>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</si>
  <si>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</si>
  <si>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</si>
  <si>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</si>
  <si>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</si>
  <si>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</si>
  <si>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</si>
  <si>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</si>
  <si>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</si>
  <si>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</si>
  <si>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</si>
  <si>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</si>
  <si>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</si>
  <si>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</si>
  <si>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</si>
  <si>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</si>
  <si>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</si>
  <si>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</si>
  <si>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</si>
  <si>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</si>
  <si>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</si>
  <si>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</si>
  <si>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</si>
  <si>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</si>
  <si>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</si>
  <si>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</si>
  <si>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</si>
  <si>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</si>
  <si>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</si>
  <si>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</si>
  <si>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</si>
  <si>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</si>
  <si>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</si>
  <si>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</si>
  <si>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</si>
  <si>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</si>
  <si>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</si>
  <si>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</si>
  <si>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</si>
  <si>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</si>
  <si>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</si>
  <si>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</si>
  <si>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</si>
  <si>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</si>
  <si>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</si>
  <si>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</si>
  <si>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</si>
  <si>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</si>
  <si>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</si>
  <si>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</si>
  <si>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</si>
  <si>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</si>
  <si>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</si>
  <si>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</si>
  <si>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</si>
  <si>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</si>
  <si>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</si>
  <si>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</si>
  <si>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</si>
  <si>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</si>
  <si>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</si>
  <si>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</si>
  <si>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</si>
  <si>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</si>
  <si>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</si>
  <si>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</si>
  <si>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</si>
  <si>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</si>
  <si>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</si>
  <si>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</si>
  <si>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</si>
  <si>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</si>
  <si>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</si>
  <si>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</si>
  <si>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</si>
  <si>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</si>
  <si>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</si>
  <si>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</si>
  <si>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</si>
  <si>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</si>
  <si>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</si>
  <si>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</si>
  <si>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</si>
  <si>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</si>
  <si>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</si>
  <si>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</si>
  <si>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</si>
  <si>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</si>
  <si>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</si>
  <si>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</si>
  <si>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</si>
  <si>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</si>
  <si>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</si>
  <si>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</si>
  <si>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</si>
  <si>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</si>
  <si>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</si>
  <si>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</si>
  <si>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</si>
  <si>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</si>
  <si>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</si>
  <si>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</si>
  <si>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</si>
  <si>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</si>
  <si>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</si>
  <si>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</si>
  <si>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</si>
  <si>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</si>
  <si>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</si>
  <si>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</si>
  <si>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</si>
  <si>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</si>
  <si>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</si>
  <si>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</si>
  <si>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</si>
  <si>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</si>
  <si>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</si>
  <si>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</si>
  <si>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</si>
  <si>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</si>
  <si>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</si>
  <si>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</si>
  <si>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</si>
  <si>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</si>
  <si>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</si>
  <si>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</si>
  <si>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</si>
  <si>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</si>
  <si>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</si>
  <si>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</si>
  <si>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</si>
  <si>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</si>
  <si>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</si>
  <si>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</si>
  <si>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</si>
  <si>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</si>
  <si>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</si>
  <si>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</si>
  <si>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</si>
  <si>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</si>
  <si>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</si>
  <si>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</si>
  <si>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</si>
  <si>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</si>
  <si>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</si>
  <si>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</si>
  <si>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</si>
  <si>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</si>
  <si>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</si>
  <si>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</si>
  <si>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</si>
  <si>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</si>
  <si>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</si>
  <si>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</si>
  <si>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</si>
  <si>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</si>
  <si>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</si>
  <si>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</si>
  <si>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</si>
  <si>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</si>
  <si>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</si>
  <si>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</si>
  <si>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</si>
  <si>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</si>
  <si>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</si>
  <si>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</si>
  <si>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</si>
  <si>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</si>
  <si>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</si>
  <si>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</si>
  <si>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</si>
  <si>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</si>
  <si>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</si>
  <si>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</si>
  <si>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</si>
  <si>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</si>
  <si>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</si>
  <si>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</si>
  <si>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</si>
  <si>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</si>
  <si>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</si>
  <si>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</si>
  <si>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</si>
  <si>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</si>
  <si>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</si>
  <si>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</si>
  <si>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</si>
  <si>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</si>
  <si>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</si>
  <si>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</si>
  <si>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</si>
  <si>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</si>
  <si>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</si>
  <si>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</si>
  <si>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</si>
  <si>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</si>
  <si>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</si>
  <si>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</si>
  <si>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</si>
  <si>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</si>
  <si>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</si>
  <si>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</si>
  <si>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</si>
  <si>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</si>
  <si>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</si>
  <si>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</si>
  <si>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</si>
  <si>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</si>
  <si>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</si>
  <si>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</si>
  <si>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</si>
  <si>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</si>
  <si>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</si>
  <si>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</si>
  <si>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</si>
  <si>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</si>
  <si>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</si>
  <si>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</si>
  <si>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</si>
  <si>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</si>
  <si>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</si>
  <si>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</si>
  <si>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</si>
  <si>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</si>
  <si>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</si>
  <si>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</si>
  <si>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</si>
  <si>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</si>
  <si>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</si>
  <si>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</si>
  <si>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</si>
  <si>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</si>
  <si>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</si>
  <si>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</si>
  <si>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</si>
  <si>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</si>
  <si>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</si>
  <si>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</si>
  <si>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</si>
  <si>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</si>
  <si>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</si>
  <si>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</si>
  <si>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</si>
  <si>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</si>
  <si>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</si>
  <si>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</si>
  <si>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</si>
  <si>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</si>
  <si>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</si>
  <si>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</si>
  <si>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</si>
  <si>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</si>
  <si>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</si>
  <si>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</si>
  <si>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</si>
  <si>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</si>
  <si>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</si>
  <si>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</si>
  <si>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</si>
  <si>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</si>
  <si>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</si>
  <si>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</si>
  <si>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</si>
  <si>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</si>
  <si>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</si>
  <si>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</si>
  <si>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</si>
  <si>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</si>
  <si>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</si>
  <si>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</si>
  <si>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</si>
  <si>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</si>
  <si>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</si>
  <si>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</si>
  <si>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</si>
  <si>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</si>
  <si>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</si>
  <si>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</si>
  <si>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</si>
  <si>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</si>
  <si>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</si>
  <si>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</si>
  <si>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</si>
  <si>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</si>
  <si>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</si>
  <si>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</si>
  <si>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</si>
  <si>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</si>
  <si>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</si>
  <si>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</si>
  <si>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</si>
  <si>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</si>
  <si>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</si>
  <si>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</si>
  <si>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</si>
  <si>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</si>
  <si>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</si>
  <si>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</si>
  <si>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</si>
  <si>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</si>
  <si>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</si>
  <si>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</si>
  <si>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</si>
  <si>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</si>
  <si>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</si>
  <si>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</si>
  <si>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</si>
  <si>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</si>
  <si>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</si>
  <si>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</si>
  <si>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</si>
  <si>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</si>
  <si>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</si>
  <si>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</si>
  <si>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</si>
  <si>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</si>
  <si>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</si>
  <si>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</si>
  <si>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</si>
  <si>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</si>
  <si>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</si>
  <si>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</si>
  <si>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</si>
  <si>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</si>
  <si>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</si>
  <si>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</si>
  <si>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</si>
  <si>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</si>
  <si>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</si>
  <si>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</si>
  <si>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</si>
  <si>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</si>
  <si>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</si>
  <si>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</si>
  <si>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</si>
  <si>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</si>
  <si>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</si>
  <si>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</si>
  <si>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</si>
  <si>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</si>
  <si>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</si>
  <si>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</si>
  <si>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</si>
  <si>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</si>
  <si>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</si>
  <si>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</si>
  <si>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</si>
  <si>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</si>
  <si>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</si>
  <si>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</si>
  <si>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</si>
  <si>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</si>
  <si>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</si>
  <si>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</si>
  <si>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</si>
  <si>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</si>
  <si>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</si>
  <si>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</si>
  <si>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</si>
  <si>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</si>
  <si>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</si>
  <si>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</si>
  <si>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</si>
  <si>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</si>
  <si>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</si>
  <si>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</si>
  <si>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</si>
  <si>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</si>
  <si>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</si>
  <si>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</si>
  <si>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</si>
  <si>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</si>
  <si>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</si>
  <si>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</si>
  <si>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</si>
  <si>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</si>
  <si>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</si>
  <si>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</si>
  <si>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</si>
  <si>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</si>
  <si>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</si>
  <si>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</si>
  <si>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</si>
  <si>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</si>
  <si>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</si>
  <si>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</si>
  <si>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</si>
  <si>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</si>
  <si>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</si>
  <si>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</si>
  <si>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</si>
  <si>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</si>
  <si>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</si>
  <si>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</si>
  <si>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</si>
  <si>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</si>
  <si>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</si>
  <si>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</si>
  <si>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</si>
  <si>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</si>
  <si>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</si>
  <si>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</si>
  <si>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</si>
  <si>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</si>
  <si>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</si>
  <si>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</si>
  <si>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</si>
  <si>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</si>
  <si>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</si>
  <si>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</si>
  <si>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</si>
  <si>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</si>
  <si>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</si>
  <si>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</si>
  <si>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</si>
  <si>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</si>
  <si>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</si>
  <si>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</si>
  <si>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</si>
  <si>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</si>
  <si>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</si>
  <si>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</si>
  <si>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</si>
  <si>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</si>
  <si>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</si>
  <si>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</si>
  <si>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</si>
  <si>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</si>
  <si>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</si>
  <si>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</si>
  <si>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</si>
  <si>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</si>
  <si>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</si>
  <si>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</si>
  <si>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</si>
  <si>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</si>
  <si>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</si>
  <si>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</si>
  <si>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</si>
  <si>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</si>
  <si>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</si>
  <si>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</si>
  <si>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</si>
  <si>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</si>
  <si>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</si>
  <si>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</si>
  <si>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</si>
  <si>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</si>
  <si>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</si>
  <si>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</si>
  <si>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</si>
  <si>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</si>
  <si>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</si>
  <si>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</si>
  <si>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</si>
  <si>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</si>
  <si>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</si>
  <si>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</si>
  <si>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</si>
  <si>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</si>
  <si>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</si>
  <si>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</si>
  <si>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</si>
  <si>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</si>
  <si>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</si>
  <si>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</si>
  <si>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</si>
  <si>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</si>
  <si>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</si>
  <si>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</si>
  <si>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</si>
  <si>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</si>
  <si>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</si>
  <si>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</si>
  <si>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</si>
  <si>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</si>
  <si>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</si>
  <si>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</si>
  <si>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</si>
  <si>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</si>
  <si>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</si>
  <si>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</si>
  <si>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</si>
  <si>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</si>
  <si>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</si>
  <si>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</si>
  <si>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</si>
  <si>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</si>
  <si>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</si>
  <si>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</si>
  <si>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</si>
  <si>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</si>
  <si>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</si>
  <si>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</si>
  <si>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</si>
  <si>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</si>
  <si>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</si>
  <si>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</si>
  <si>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</si>
  <si>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</si>
  <si>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</si>
  <si>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</si>
  <si>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</si>
  <si>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</si>
  <si>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</si>
  <si>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</si>
  <si>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</si>
  <si>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</si>
  <si>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</si>
  <si>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</si>
  <si>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</si>
  <si>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</si>
  <si>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</si>
  <si>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</si>
  <si>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</si>
  <si>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</si>
  <si>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</si>
  <si>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</si>
  <si>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</si>
  <si>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</si>
  <si>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</si>
  <si>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</si>
  <si>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</si>
  <si>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</si>
  <si>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</si>
  <si>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</si>
  <si>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</si>
  <si>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</si>
  <si>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</si>
  <si>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</si>
  <si>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</si>
  <si>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</si>
  <si>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</si>
  <si>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</si>
  <si>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</si>
  <si>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</si>
  <si>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</si>
  <si>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</si>
  <si>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</si>
  <si>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</si>
  <si>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</si>
  <si>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</si>
  <si>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</si>
  <si>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</si>
  <si>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</si>
  <si>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</si>
  <si>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</si>
  <si>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</si>
  <si>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</si>
  <si>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</si>
  <si>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</si>
  <si>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</si>
  <si>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</si>
  <si>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</si>
  <si>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</si>
  <si>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</si>
  <si>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</si>
  <si>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</si>
  <si>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</si>
  <si>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</si>
  <si>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</si>
  <si>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</si>
  <si>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</si>
  <si>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</si>
  <si>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</si>
  <si>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</si>
  <si>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</si>
  <si>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</si>
  <si>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</si>
  <si>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</si>
  <si>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</si>
  <si>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</si>
  <si>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</si>
  <si>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</si>
  <si>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</si>
  <si>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</si>
  <si>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</si>
  <si>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</si>
  <si>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</si>
  <si>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</si>
  <si>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</si>
  <si>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</si>
  <si>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</si>
  <si>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</si>
  <si>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</si>
  <si>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</si>
  <si>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</si>
  <si>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</si>
  <si>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</si>
  <si>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</si>
  <si>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</si>
  <si>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</si>
  <si>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</si>
  <si>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</si>
  <si>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</si>
  <si>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</si>
  <si>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</si>
  <si>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</si>
  <si>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</si>
  <si>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</si>
  <si>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</si>
  <si>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</si>
  <si>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</si>
  <si>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</si>
  <si>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</si>
  <si>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</si>
  <si>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</si>
  <si>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</si>
  <si>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</si>
  <si>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</si>
  <si>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</si>
  <si>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</si>
  <si>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</si>
  <si>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</si>
  <si>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</si>
  <si>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</si>
  <si>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</si>
  <si>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</si>
  <si>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</si>
  <si>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</si>
  <si>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</si>
  <si>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</si>
  <si>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</si>
  <si>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</si>
  <si>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</si>
  <si>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</si>
  <si>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</si>
  <si>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</si>
  <si>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</si>
  <si>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</si>
  <si>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</si>
  <si>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</si>
  <si>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</si>
  <si>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</si>
  <si>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</si>
  <si>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</si>
  <si>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</si>
  <si>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</si>
  <si>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</si>
  <si>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</si>
  <si>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</si>
  <si>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</si>
  <si>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</si>
  <si>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</si>
  <si>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</si>
  <si>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</si>
  <si>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</si>
  <si>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</si>
  <si>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</si>
  <si>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</si>
  <si>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</si>
  <si>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</si>
  <si>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</si>
  <si>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</si>
  <si>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</si>
  <si>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</si>
  <si>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</si>
  <si>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</si>
  <si>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</si>
  <si>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</si>
  <si>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</si>
  <si>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</si>
  <si>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</si>
  <si>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</si>
  <si>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</si>
  <si>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</si>
  <si>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</si>
  <si>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</si>
  <si>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</si>
  <si>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</si>
  <si>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</si>
  <si>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</si>
  <si>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</si>
  <si>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</si>
  <si>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</si>
  <si>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</si>
  <si>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</si>
  <si>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</si>
  <si>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</si>
  <si>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</si>
  <si>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</si>
  <si>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</si>
  <si>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</si>
  <si>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</si>
  <si>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</si>
  <si>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</si>
  <si>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</si>
  <si>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</si>
  <si>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</si>
  <si>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</si>
  <si>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</si>
  <si>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</si>
  <si>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</si>
  <si>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</si>
  <si>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</si>
  <si>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</si>
  <si>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</si>
  <si>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</si>
  <si>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</si>
  <si>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</si>
  <si>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</si>
  <si>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</si>
  <si>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</si>
  <si>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</si>
  <si>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</si>
  <si>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</si>
  <si>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</si>
  <si>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</si>
  <si>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</si>
  <si>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</si>
  <si>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</si>
  <si>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</si>
  <si>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</si>
  <si>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</si>
  <si>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</si>
  <si>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</si>
  <si>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</si>
  <si>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</si>
  <si>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</si>
  <si>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</si>
  <si>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</si>
  <si>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</si>
  <si>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</si>
  <si>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</si>
  <si>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</si>
  <si>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</si>
  <si>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</si>
  <si>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</si>
  <si>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</si>
  <si>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</si>
  <si>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</si>
  <si>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</si>
  <si>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</si>
  <si>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</si>
  <si>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</si>
  <si>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</si>
  <si>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</si>
  <si>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</si>
  <si>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</si>
  <si>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</si>
  <si>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</si>
  <si>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</si>
  <si>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</si>
  <si>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</si>
  <si>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</si>
  <si>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</si>
  <si>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</si>
  <si>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</si>
  <si>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</si>
  <si>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</si>
  <si>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</si>
  <si>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</si>
  <si>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</si>
  <si>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</si>
  <si>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</si>
  <si>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</si>
  <si>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</si>
  <si>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</si>
  <si>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</si>
  <si>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</si>
  <si>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</si>
  <si>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</si>
  <si>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</si>
  <si>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</si>
  <si>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</si>
  <si>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</si>
  <si>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</si>
  <si>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</si>
  <si>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</si>
  <si>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</si>
  <si>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</si>
  <si>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</si>
  <si>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</si>
  <si>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</si>
  <si>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</si>
  <si>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</si>
  <si>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</si>
  <si>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</si>
  <si>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</si>
  <si>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</si>
  <si>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</si>
  <si>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</si>
  <si>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</si>
  <si>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</si>
  <si>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</si>
  <si>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</si>
  <si>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</si>
  <si>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</si>
  <si>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</si>
  <si>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</si>
  <si>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</si>
  <si>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</si>
  <si>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</si>
  <si>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</si>
  <si>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</si>
  <si>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</si>
  <si>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</si>
  <si>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</si>
  <si>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</si>
  <si>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</si>
  <si>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</si>
  <si>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</si>
  <si>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</si>
  <si>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</si>
  <si>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</si>
  <si>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</si>
  <si>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</si>
  <si>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</si>
  <si>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</si>
  <si>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</si>
  <si>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</si>
  <si>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</si>
  <si>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</si>
  <si>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</si>
  <si>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</si>
  <si>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</si>
  <si>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</si>
  <si>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</si>
  <si>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</si>
  <si>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</si>
  <si>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</si>
  <si>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</si>
  <si>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</si>
  <si>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</si>
  <si>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</si>
  <si>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</si>
  <si>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</si>
  <si>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</si>
  <si>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</si>
  <si>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</si>
  <si>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</si>
  <si>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</si>
  <si>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</si>
  <si>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</si>
  <si>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</si>
  <si>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</si>
  <si>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</si>
  <si>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</si>
  <si>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</si>
  <si>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</si>
  <si>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</si>
  <si>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</si>
  <si>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</si>
  <si>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</si>
  <si>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</si>
  <si>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</si>
  <si>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</si>
  <si>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</si>
  <si>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</si>
  <si>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</si>
  <si>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</si>
  <si>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</si>
  <si>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</si>
  <si>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</si>
  <si>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</si>
  <si>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</si>
  <si>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</si>
  <si>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</si>
  <si>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</si>
  <si>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</si>
  <si>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</si>
  <si>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</si>
  <si>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</si>
  <si>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</si>
  <si>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</si>
  <si>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</si>
  <si>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</si>
  <si>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</si>
  <si>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</si>
  <si>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</si>
  <si>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</si>
  <si>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</si>
  <si>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</si>
  <si>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</si>
  <si>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</si>
  <si>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</si>
  <si>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</si>
  <si>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</si>
  <si>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</si>
  <si>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</si>
  <si>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</si>
  <si>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</si>
  <si>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</si>
  <si>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</si>
  <si>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</si>
  <si>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</si>
  <si>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</si>
  <si>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</si>
  <si>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</si>
  <si>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</si>
  <si>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</si>
  <si>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</si>
  <si>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</si>
  <si>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</si>
  <si>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</si>
  <si>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</si>
  <si>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</si>
  <si>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</si>
  <si>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</si>
  <si>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</si>
  <si>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</si>
  <si>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</si>
  <si>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</si>
  <si>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</si>
  <si>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</si>
  <si>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</si>
  <si>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</si>
  <si>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</si>
  <si>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</si>
  <si>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</si>
  <si>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</si>
  <si>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</si>
  <si>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</si>
  <si>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</si>
  <si>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</si>
  <si>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</si>
  <si>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</si>
  <si>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</si>
  <si>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</si>
  <si>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</si>
  <si>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</si>
  <si>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</si>
  <si>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</si>
  <si>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</si>
  <si>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</si>
  <si>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</si>
  <si>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</si>
  <si>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</si>
  <si>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</si>
  <si>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</si>
  <si>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</si>
  <si>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</si>
  <si>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</si>
  <si>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</si>
  <si>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</si>
  <si>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</si>
  <si>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</si>
  <si>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</si>
  <si>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</si>
  <si>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</si>
  <si>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</si>
  <si>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</si>
  <si>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</si>
  <si>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</si>
  <si>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</si>
  <si>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</si>
  <si>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</si>
  <si>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</si>
  <si>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</si>
  <si>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</si>
  <si>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</si>
  <si>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</si>
  <si>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</si>
  <si>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</si>
  <si>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</si>
  <si>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</si>
  <si>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</si>
  <si>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</si>
  <si>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</si>
  <si>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</si>
  <si>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</si>
  <si>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</si>
  <si>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</si>
  <si>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</si>
  <si>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</si>
  <si>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</si>
  <si>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</si>
  <si>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</si>
  <si>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</si>
  <si>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</si>
  <si>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</si>
  <si>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</si>
  <si>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</si>
  <si>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</si>
  <si>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</si>
  <si>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</si>
  <si>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</si>
  <si>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</si>
  <si>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</si>
  <si>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</si>
  <si>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</si>
  <si>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</si>
  <si>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</si>
  <si>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</si>
  <si>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</si>
  <si>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</si>
  <si>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</si>
  <si>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</si>
  <si>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</si>
  <si>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</si>
  <si>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</si>
  <si>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</si>
  <si>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</si>
  <si>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</si>
  <si>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</si>
  <si>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</si>
  <si>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</si>
  <si>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</si>
  <si>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</si>
  <si>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</si>
  <si>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</si>
  <si>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</si>
  <si>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</si>
  <si>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</si>
  <si>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</si>
  <si>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</si>
  <si>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</si>
  <si>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</si>
  <si>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</si>
  <si>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</si>
  <si>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</si>
  <si>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</si>
  <si>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</si>
  <si>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</si>
  <si>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</si>
  <si>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</si>
  <si>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</si>
  <si>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</si>
  <si>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</si>
  <si>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</si>
  <si>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</si>
  <si>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</si>
  <si>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</si>
  <si>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</si>
  <si>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</si>
  <si>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</si>
  <si>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</si>
  <si>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</si>
  <si>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</si>
  <si>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</si>
  <si>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</si>
  <si>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</si>
  <si>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</si>
  <si>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</si>
  <si>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</si>
  <si>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</si>
  <si>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</si>
  <si>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</si>
  <si>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</si>
  <si>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</si>
  <si>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</si>
  <si>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</si>
  <si>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</si>
  <si>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</si>
  <si>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</si>
  <si>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</si>
  <si>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</si>
  <si>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</si>
  <si>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</si>
  <si>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</si>
  <si>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</si>
  <si>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</si>
  <si>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</si>
  <si>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</si>
  <si>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</si>
  <si>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</si>
  <si>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</si>
  <si>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</si>
  <si>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</si>
  <si>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</si>
  <si>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</si>
  <si>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</si>
  <si>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</si>
  <si>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</si>
  <si>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</si>
  <si>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</si>
  <si>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</si>
  <si>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</si>
  <si>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</si>
  <si>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</si>
  <si>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</si>
  <si>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</si>
  <si>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</si>
  <si>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</si>
  <si>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</si>
  <si>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</si>
  <si>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</si>
  <si>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</si>
  <si>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</si>
  <si>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</si>
  <si>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</si>
  <si>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</si>
  <si>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</si>
  <si>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</si>
  <si>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</si>
  <si>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</si>
  <si>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</si>
  <si>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</si>
  <si>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</si>
  <si>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</si>
  <si>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</si>
  <si>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</si>
  <si>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</si>
  <si>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</si>
  <si>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</si>
  <si>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</si>
  <si>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</si>
  <si>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</si>
  <si>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</si>
  <si>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</si>
  <si>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</si>
  <si>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</si>
  <si>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</si>
  <si>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</si>
  <si>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</si>
  <si>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</si>
  <si>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</si>
  <si>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</si>
  <si>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</si>
  <si>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</si>
  <si>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</si>
  <si>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</si>
  <si>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</si>
  <si>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</si>
  <si>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</si>
  <si>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</si>
  <si>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</si>
  <si>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</si>
  <si>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</si>
  <si>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</si>
  <si>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</si>
  <si>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</si>
  <si>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</si>
  <si>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</si>
  <si>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</si>
  <si>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</si>
  <si>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</si>
  <si>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</si>
  <si>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</si>
  <si>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</si>
  <si>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</si>
  <si>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</si>
  <si>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</si>
  <si>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</si>
  <si>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</si>
  <si>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</si>
  <si>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</si>
  <si>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</si>
  <si>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</si>
  <si>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</si>
  <si>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</si>
  <si>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</si>
  <si>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</si>
  <si>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</si>
  <si>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</si>
  <si>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</si>
  <si>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</si>
  <si>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</si>
  <si>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</si>
  <si>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</si>
  <si>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</si>
  <si>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</si>
  <si>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</si>
  <si>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</si>
  <si>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</si>
  <si>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</si>
  <si>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</si>
  <si>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</si>
  <si>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</si>
  <si>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</si>
  <si>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</si>
  <si>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</si>
  <si>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</si>
  <si>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</si>
  <si>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</si>
  <si>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</si>
  <si>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</si>
  <si>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</si>
  <si>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</si>
  <si>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</si>
  <si>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</si>
  <si>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</si>
  <si>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</si>
  <si>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</si>
  <si>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</si>
  <si>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</si>
  <si>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</si>
  <si>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</si>
  <si>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</si>
  <si>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</si>
  <si>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</si>
  <si>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</si>
  <si>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</si>
  <si>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</si>
  <si>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</si>
  <si>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</si>
  <si>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</si>
  <si>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</si>
  <si>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</si>
  <si>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</si>
  <si>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</si>
  <si>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</si>
  <si>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</si>
  <si>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</si>
  <si>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</si>
  <si>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</si>
  <si>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</si>
  <si>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</si>
  <si>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</si>
  <si>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</si>
  <si>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</si>
  <si>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</si>
  <si>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</si>
  <si>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</si>
  <si>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</si>
  <si>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</si>
  <si>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</si>
  <si>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</si>
  <si>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</si>
  <si>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</si>
  <si>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</si>
  <si>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</si>
  <si>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</si>
  <si>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</si>
  <si>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</si>
  <si>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</si>
  <si>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</si>
  <si>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</si>
  <si>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</si>
  <si>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</si>
  <si>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</si>
  <si>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</si>
  <si>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</si>
  <si>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</si>
  <si>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</si>
  <si>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</si>
  <si>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</si>
  <si>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</si>
  <si>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</si>
  <si>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</si>
  <si>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</si>
  <si>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</si>
  <si>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</si>
  <si>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</si>
  <si>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</si>
  <si>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</si>
  <si>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</si>
  <si>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</si>
  <si>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</si>
  <si>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</si>
  <si>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</si>
  <si>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</si>
  <si>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</si>
  <si>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</si>
  <si>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</si>
  <si>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</si>
  <si>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</si>
  <si>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</si>
  <si>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</si>
  <si>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</si>
  <si>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</si>
  <si>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</si>
  <si>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</si>
  <si>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</si>
  <si>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</si>
  <si>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</si>
  <si>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</si>
  <si>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</si>
  <si>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</si>
  <si>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</si>
  <si>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</si>
  <si>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</si>
  <si>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</si>
  <si>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</si>
  <si>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</si>
  <si>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</si>
  <si>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</si>
  <si>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</si>
  <si>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</si>
  <si>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</si>
  <si>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</si>
  <si>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</si>
  <si>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</si>
  <si>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</si>
  <si>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</si>
  <si>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</si>
  <si>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</si>
  <si>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</si>
  <si>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</si>
  <si>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</si>
  <si>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</si>
  <si>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</si>
  <si>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</si>
  <si>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</si>
  <si>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</si>
  <si>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</si>
  <si>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</si>
  <si>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</si>
  <si>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</si>
  <si>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</si>
  <si>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</si>
  <si>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</si>
  <si>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</si>
  <si>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</si>
  <si>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</si>
  <si>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</si>
  <si>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</si>
  <si>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</si>
  <si>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</si>
  <si>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</si>
  <si>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</si>
  <si>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</si>
  <si>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</si>
  <si>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</si>
  <si>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</si>
  <si>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</si>
  <si>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</si>
  <si>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</si>
  <si>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</si>
  <si>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</si>
  <si>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</si>
  <si>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</si>
  <si>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</si>
  <si>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</si>
  <si>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</si>
  <si>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</si>
  <si>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</si>
  <si>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</si>
  <si>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</si>
  <si>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</si>
  <si>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</si>
  <si>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</si>
  <si>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</si>
  <si>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</si>
  <si>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</si>
  <si>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</si>
  <si>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</si>
  <si>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</si>
  <si>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</si>
  <si>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</si>
  <si>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</si>
  <si>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</si>
  <si>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</si>
  <si>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</si>
  <si>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</si>
  <si>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</si>
  <si>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</si>
  <si>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</si>
  <si>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</si>
  <si>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</si>
  <si>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</si>
  <si>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</si>
  <si>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</si>
  <si>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</si>
  <si>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</si>
  <si>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</si>
  <si>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</si>
  <si>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</si>
  <si>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</si>
  <si>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</si>
  <si>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</si>
  <si>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</si>
  <si>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</si>
  <si>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</si>
  <si>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</si>
  <si>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</si>
  <si>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</si>
  <si>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</si>
  <si>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</si>
  <si>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</si>
  <si>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</si>
  <si>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</si>
  <si>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</si>
  <si>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</si>
  <si>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</si>
  <si>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</si>
  <si>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</si>
  <si>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</si>
  <si>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</si>
  <si>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</si>
  <si>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</si>
  <si>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</si>
  <si>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</si>
  <si>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</si>
  <si>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</si>
  <si>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</si>
  <si>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</si>
  <si>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</si>
  <si>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</si>
  <si>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</si>
  <si>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</si>
  <si>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</si>
  <si>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</si>
  <si>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</si>
  <si>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</si>
  <si>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</si>
  <si>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</si>
  <si>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</si>
  <si>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</si>
  <si>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</si>
  <si>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</si>
  <si>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</si>
  <si>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</si>
  <si>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</si>
  <si>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</si>
  <si>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</si>
  <si>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</si>
  <si>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</si>
  <si>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</si>
  <si>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</si>
  <si>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</si>
  <si>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</si>
  <si>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</si>
  <si>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</si>
  <si>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</si>
  <si>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</si>
  <si>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</si>
  <si>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</si>
  <si>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</si>
  <si>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</si>
  <si>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</si>
  <si>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</si>
  <si>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</si>
  <si>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</si>
  <si>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</si>
  <si>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</si>
  <si>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</si>
  <si>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</si>
  <si>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</si>
  <si>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</si>
  <si>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</si>
  <si>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</si>
  <si>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</si>
  <si>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</si>
  <si>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</si>
  <si>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</si>
  <si>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</si>
  <si>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</si>
  <si>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</si>
  <si>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</si>
  <si>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</si>
  <si>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</si>
  <si>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</si>
  <si>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</si>
  <si>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</si>
  <si>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</si>
  <si>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</si>
  <si>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</si>
  <si>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</si>
  <si>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</si>
  <si>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</si>
  <si>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</si>
  <si>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</si>
  <si>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</si>
  <si>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</si>
  <si>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</si>
  <si>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</si>
  <si>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</si>
  <si>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</si>
  <si>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</si>
  <si>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</si>
  <si>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</si>
  <si>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</si>
  <si>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</si>
  <si>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</si>
  <si>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</si>
  <si>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</si>
  <si>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</si>
  <si>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</si>
  <si>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</si>
  <si>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</si>
  <si>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</si>
  <si>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</si>
  <si>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</si>
  <si>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</si>
  <si>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</si>
  <si>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</si>
  <si>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</si>
  <si>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</si>
  <si>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</si>
  <si>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</si>
  <si>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</si>
  <si>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</si>
  <si>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</si>
  <si>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</si>
  <si>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</si>
  <si>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</si>
  <si>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</si>
  <si>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</si>
  <si>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</si>
  <si>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</si>
  <si>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</si>
  <si>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</si>
  <si>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</si>
  <si>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</si>
  <si>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</si>
  <si>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</si>
  <si>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</si>
  <si>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</si>
  <si>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</si>
  <si>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</si>
  <si>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</si>
  <si>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</si>
  <si>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</si>
  <si>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</si>
  <si>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</si>
  <si>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</si>
  <si>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</si>
  <si>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</si>
  <si>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</si>
  <si>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</si>
  <si>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</si>
  <si>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</si>
  <si>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</si>
  <si>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</si>
  <si>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</si>
  <si>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</si>
  <si>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</si>
  <si>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</si>
  <si>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</si>
  <si>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</si>
  <si>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</si>
  <si>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</si>
  <si>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</si>
  <si>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</si>
  <si>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</si>
  <si>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</si>
  <si>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</si>
  <si>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</si>
  <si>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</si>
  <si>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</si>
  <si>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</si>
  <si>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</si>
  <si>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</si>
  <si>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</si>
  <si>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</si>
  <si>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</si>
  <si>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</si>
  <si>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</si>
  <si>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</si>
  <si>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</si>
  <si>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</si>
  <si>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</si>
  <si>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</si>
  <si>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</si>
  <si>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</si>
  <si>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</si>
  <si>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</si>
  <si>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</si>
  <si>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</si>
  <si>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</si>
  <si>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</si>
  <si>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</si>
  <si>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</si>
  <si>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</si>
  <si>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</si>
  <si>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</si>
  <si>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</si>
  <si>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</si>
  <si>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</si>
  <si>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</si>
  <si>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</si>
  <si>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</si>
  <si>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</si>
  <si>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</si>
  <si>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</si>
  <si>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</si>
  <si>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</si>
  <si>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</si>
  <si>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</si>
  <si>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</si>
  <si>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</si>
  <si>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</si>
  <si>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</si>
  <si>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</si>
  <si>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</si>
  <si>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</si>
  <si>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</si>
  <si>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</si>
  <si>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</si>
  <si>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</si>
  <si>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</si>
  <si>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</si>
  <si>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</si>
  <si>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</si>
  <si>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</si>
  <si>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</si>
  <si>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</si>
  <si>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</si>
  <si>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</si>
  <si>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</si>
  <si>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</si>
  <si>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</si>
  <si>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</si>
  <si>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</si>
  <si>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</si>
  <si>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</si>
  <si>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</si>
  <si>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</si>
  <si>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</si>
  <si>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</si>
  <si>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</si>
  <si>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</si>
  <si>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</si>
  <si>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</si>
  <si>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</si>
  <si>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</si>
  <si>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</si>
  <si>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</si>
  <si>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</si>
  <si>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</si>
  <si>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</si>
  <si>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</si>
  <si>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</si>
  <si>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</si>
  <si>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</si>
  <si>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</si>
  <si>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</si>
  <si>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</si>
  <si>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</si>
  <si>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</si>
  <si>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</si>
  <si>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</si>
  <si>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</si>
  <si>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</si>
  <si>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</si>
  <si>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</si>
  <si>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</si>
  <si>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</si>
  <si>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</si>
  <si>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</si>
  <si>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</si>
  <si>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</si>
  <si>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</si>
  <si>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</si>
  <si>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</si>
  <si>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</si>
  <si>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</si>
  <si>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</si>
  <si>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</si>
  <si>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</si>
  <si>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</si>
  <si>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</si>
  <si>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</si>
  <si>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</si>
  <si>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</si>
  <si>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</si>
  <si>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</si>
  <si>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</si>
  <si>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</si>
  <si>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</si>
  <si>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</si>
  <si>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</si>
  <si>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</si>
  <si>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</si>
  <si>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</si>
  <si>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</si>
  <si>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</si>
  <si>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</si>
  <si>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</si>
  <si>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</si>
  <si>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</si>
  <si>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</si>
  <si>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</si>
  <si>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</si>
  <si>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</si>
  <si>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</si>
  <si>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</si>
  <si>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</si>
  <si>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</si>
  <si>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</si>
  <si>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</si>
  <si>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</si>
  <si>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</si>
  <si>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</si>
  <si>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</si>
  <si>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</si>
  <si>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</si>
  <si>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</si>
  <si>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</si>
  <si>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</si>
  <si>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</si>
  <si>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</si>
  <si>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</si>
  <si>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</si>
  <si>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</si>
  <si>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</si>
  <si>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</si>
  <si>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</si>
  <si>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</si>
  <si>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</si>
  <si>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</si>
  <si>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</si>
  <si>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</si>
  <si>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</si>
  <si>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</si>
  <si>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</si>
  <si>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</si>
  <si>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</si>
  <si>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</si>
  <si>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</si>
  <si>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</si>
  <si>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</si>
  <si>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</si>
  <si>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</si>
  <si>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</si>
  <si>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</si>
  <si>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</si>
  <si>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</si>
  <si>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</si>
  <si>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</si>
  <si>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</si>
  <si>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</si>
  <si>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</si>
  <si>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</si>
  <si>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</si>
  <si>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</si>
  <si>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</si>
  <si>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</si>
  <si>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</si>
  <si>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</si>
  <si>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</si>
  <si>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</si>
  <si>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</si>
  <si>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</si>
  <si>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</si>
  <si>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</si>
  <si>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</si>
  <si>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</si>
  <si>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</si>
  <si>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</si>
  <si>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</si>
  <si>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</si>
  <si>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</si>
  <si>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</si>
  <si>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</si>
  <si>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</si>
  <si>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</si>
  <si>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</si>
  <si>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</si>
  <si>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</si>
  <si>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</si>
  <si>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</si>
  <si>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</si>
  <si>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</si>
  <si>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</si>
  <si>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</si>
  <si>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</si>
  <si>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</si>
  <si>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</si>
  <si>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</si>
  <si>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</si>
  <si>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</si>
  <si>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</si>
  <si>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</si>
  <si>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</si>
  <si>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</si>
  <si>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</si>
  <si>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</si>
  <si>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</si>
  <si>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</si>
  <si>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</si>
  <si>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</si>
  <si>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</si>
  <si>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</si>
  <si>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</si>
  <si>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</si>
  <si>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</si>
  <si>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</si>
  <si>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</si>
  <si>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</si>
  <si>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</si>
  <si>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</si>
  <si>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</si>
  <si>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</si>
  <si>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</si>
  <si>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</si>
  <si>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</si>
  <si>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</si>
  <si>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</si>
  <si>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</si>
  <si>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</si>
  <si>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</si>
  <si>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</si>
  <si>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</si>
  <si>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</si>
  <si>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</si>
  <si>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</si>
  <si>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</si>
  <si>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</si>
  <si>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</si>
  <si>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</si>
  <si>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</si>
  <si>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</si>
  <si>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</si>
  <si>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</si>
  <si>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</si>
  <si>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</si>
  <si>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</si>
  <si>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</si>
  <si>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</si>
  <si>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</si>
  <si>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</si>
  <si>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</si>
  <si>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</si>
  <si>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</si>
  <si>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</si>
  <si>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</si>
  <si>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</si>
  <si>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</si>
  <si>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</si>
  <si>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</si>
  <si>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</si>
  <si>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</si>
  <si>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</si>
  <si>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</si>
  <si>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</si>
  <si>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</si>
  <si>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</si>
  <si>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</si>
  <si>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</si>
  <si>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</si>
  <si>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</si>
  <si>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</si>
  <si>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</si>
  <si>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</si>
  <si>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</si>
  <si>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</si>
  <si>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</si>
  <si>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</si>
  <si>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</si>
  <si>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</si>
  <si>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</si>
  <si>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</si>
  <si>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</si>
  <si>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</si>
  <si>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</si>
  <si>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</si>
  <si>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</si>
  <si>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</si>
  <si>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</si>
  <si>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</si>
  <si>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</si>
  <si>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</si>
  <si>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</si>
  <si>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</si>
  <si>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</si>
  <si>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</si>
  <si>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</si>
  <si>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</si>
  <si>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</si>
  <si>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</si>
  <si>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</si>
  <si>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</si>
  <si>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</si>
  <si>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</si>
  <si>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</si>
  <si>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</si>
  <si>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</si>
  <si>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</si>
  <si>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</si>
  <si>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</si>
  <si>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</si>
  <si>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</si>
  <si>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</si>
  <si>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</si>
  <si>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</si>
  <si>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</si>
  <si>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</si>
  <si>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</si>
  <si>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</si>
  <si>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</si>
  <si>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</si>
  <si>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</si>
  <si>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</si>
  <si>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</si>
  <si>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</si>
  <si>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</si>
  <si>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</si>
  <si>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</si>
  <si>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</si>
  <si>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</si>
  <si>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</si>
  <si>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</si>
  <si>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</si>
  <si>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</si>
  <si>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</si>
  <si>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</si>
  <si>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</si>
  <si>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</si>
  <si>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</si>
  <si>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</si>
  <si>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</si>
  <si>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</si>
  <si>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</si>
  <si>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</si>
  <si>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</si>
  <si>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</si>
  <si>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</si>
  <si>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</si>
  <si>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</si>
  <si>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</si>
  <si>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</si>
  <si>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</si>
  <si>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</si>
  <si>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</si>
  <si>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</si>
  <si>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</si>
  <si>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</si>
  <si>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</si>
  <si>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</si>
  <si>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</si>
  <si>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</si>
  <si>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</si>
  <si>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</si>
  <si>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</si>
  <si>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</si>
  <si>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</si>
  <si>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</si>
  <si>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</si>
  <si>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</si>
  <si>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</si>
  <si>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</si>
  <si>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</si>
  <si>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</si>
  <si>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</si>
  <si>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</si>
  <si>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</si>
  <si>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</si>
  <si>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</si>
  <si>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</si>
  <si>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</si>
  <si>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</si>
  <si>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</si>
  <si>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</si>
  <si>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</si>
  <si>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</si>
  <si>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</si>
  <si>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</si>
  <si>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</si>
  <si>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</si>
  <si>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</si>
  <si>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</si>
  <si>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</si>
  <si>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</si>
  <si>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</si>
  <si>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</si>
  <si>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</si>
  <si>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</si>
  <si>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</si>
  <si>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</si>
  <si>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</si>
  <si>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</si>
  <si>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</si>
  <si>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</si>
  <si>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</si>
  <si>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</si>
  <si>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</si>
  <si>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</si>
  <si>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</si>
  <si>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</si>
  <si>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</si>
  <si>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</si>
  <si>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</si>
  <si>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</si>
  <si>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</si>
  <si>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</si>
  <si>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</si>
  <si>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</si>
  <si>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</si>
  <si>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</si>
  <si>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</si>
  <si>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</si>
  <si>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</si>
  <si>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</si>
  <si>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</si>
  <si>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</si>
  <si>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</si>
  <si>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</si>
  <si>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</si>
  <si>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</si>
  <si>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</si>
  <si>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</si>
  <si>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</si>
  <si>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</si>
  <si>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</si>
  <si>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</si>
  <si>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</si>
  <si>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</si>
  <si>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</si>
  <si>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</si>
  <si>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</si>
  <si>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</si>
  <si>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</si>
  <si>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</si>
  <si>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</si>
  <si>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</si>
  <si>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</si>
  <si>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</si>
  <si>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</si>
  <si>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</si>
  <si>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</si>
  <si>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</si>
  <si>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</si>
  <si>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</si>
  <si>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</si>
  <si>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</si>
  <si>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</si>
  <si>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</si>
  <si>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</si>
  <si>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</si>
  <si>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</si>
  <si>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</si>
  <si>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</si>
  <si>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</si>
  <si>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</si>
  <si>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</si>
  <si>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</si>
  <si>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</si>
  <si>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</si>
  <si>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</si>
  <si>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</si>
  <si>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</si>
  <si>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</si>
  <si>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</si>
  <si>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</si>
  <si>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</si>
  <si>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</si>
  <si>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</si>
  <si>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</si>
  <si>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</si>
  <si>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</si>
  <si>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</si>
  <si>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</si>
  <si>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</si>
  <si>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</si>
  <si>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</si>
  <si>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</si>
  <si>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</si>
  <si>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</si>
  <si>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</si>
  <si>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</si>
  <si>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</si>
  <si>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</si>
  <si>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</si>
  <si>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</si>
  <si>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</si>
  <si>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</si>
  <si>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</si>
  <si>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</si>
  <si>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</si>
  <si>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</si>
  <si>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</si>
  <si>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</si>
  <si>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</si>
  <si>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</si>
  <si>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</si>
  <si>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</si>
  <si>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</si>
  <si>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</si>
  <si>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</si>
  <si>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</si>
  <si>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</si>
  <si>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</si>
  <si>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</si>
  <si>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</si>
  <si>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</si>
  <si>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</si>
  <si>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</si>
  <si>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</si>
  <si>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</si>
  <si>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</si>
  <si>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</si>
  <si>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</si>
  <si>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</si>
  <si>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</si>
  <si>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</si>
  <si>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</si>
  <si>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</si>
  <si>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</si>
  <si>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</si>
  <si>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</si>
  <si>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</si>
  <si>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</si>
  <si>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</si>
  <si>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</si>
  <si>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</si>
  <si>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</si>
  <si>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</si>
  <si>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</si>
  <si>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</si>
  <si>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</si>
  <si>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</si>
  <si>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</si>
  <si>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</si>
  <si>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</si>
  <si>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</si>
  <si>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</si>
  <si>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</si>
  <si>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</si>
  <si>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</si>
  <si>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</si>
  <si>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</si>
  <si>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</si>
  <si>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</si>
  <si>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</si>
  <si>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</si>
  <si>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</si>
  <si>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</si>
  <si>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</si>
  <si>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</si>
  <si>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</si>
  <si>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</si>
  <si>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</si>
  <si>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</si>
  <si>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</si>
  <si>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</si>
  <si>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</si>
  <si>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</si>
  <si>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</si>
  <si>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</si>
  <si>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</si>
  <si>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</si>
  <si>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</si>
  <si>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</si>
  <si>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</si>
  <si>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</si>
  <si>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</si>
  <si>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</si>
  <si>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</si>
  <si>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</si>
  <si>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</si>
  <si>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</si>
  <si>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</si>
  <si>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</si>
  <si>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</si>
  <si>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</si>
  <si>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</si>
  <si>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</si>
  <si>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</si>
  <si>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</si>
  <si>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</si>
  <si>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</si>
  <si>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</si>
  <si>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</si>
  <si>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</si>
  <si>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</si>
  <si>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</si>
  <si>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</si>
  <si>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</si>
  <si>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</si>
  <si>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</si>
  <si>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</si>
  <si>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</si>
  <si>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</si>
  <si>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</si>
  <si>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</si>
  <si>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</si>
  <si>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</si>
  <si>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</si>
  <si>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</si>
  <si>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</si>
  <si>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</si>
  <si>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</si>
  <si>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</si>
  <si>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</si>
  <si>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</si>
  <si>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</si>
  <si>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</si>
  <si>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</si>
  <si>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</si>
  <si>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</si>
  <si>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</si>
  <si>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</si>
  <si>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</si>
  <si>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</si>
  <si>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</si>
  <si>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</si>
  <si>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</si>
  <si>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</si>
  <si>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</si>
  <si>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</si>
  <si>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</si>
  <si>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</si>
  <si>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</si>
  <si>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</si>
  <si>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</si>
  <si>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</si>
  <si>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</si>
  <si>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</si>
  <si>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</si>
  <si>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</si>
  <si>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</si>
  <si>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</si>
  <si>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</si>
  <si>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</si>
  <si>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</si>
  <si>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</si>
  <si>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</si>
  <si>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</si>
  <si>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</si>
  <si>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</si>
  <si>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</si>
  <si>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</si>
  <si>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</si>
  <si>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</si>
  <si>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</si>
  <si>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</si>
  <si>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</si>
  <si>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</si>
  <si>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</si>
  <si>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</si>
  <si>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</si>
  <si>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</si>
  <si>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</si>
  <si>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</si>
  <si>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</si>
  <si>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</si>
  <si>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</si>
  <si>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</si>
  <si>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</si>
  <si>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</si>
  <si>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</si>
  <si>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</si>
  <si>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</si>
  <si>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</si>
  <si>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</si>
  <si>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</si>
  <si>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</si>
  <si>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</si>
  <si>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</si>
  <si>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</si>
  <si>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</si>
  <si>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</si>
  <si>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</si>
  <si>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</si>
  <si>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</si>
  <si>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</si>
  <si>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</si>
  <si>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</si>
  <si>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</si>
  <si>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</si>
  <si>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</si>
  <si>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</si>
  <si>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</si>
  <si>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</si>
  <si>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</si>
  <si>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</si>
  <si>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</si>
  <si>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</si>
  <si>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</si>
  <si>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</si>
  <si>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</si>
  <si>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</si>
  <si>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</si>
  <si>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</si>
  <si>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</si>
  <si>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</si>
  <si>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</si>
  <si>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</si>
  <si>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</si>
  <si>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</si>
  <si>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</si>
  <si>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</si>
  <si>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</si>
  <si>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</si>
  <si>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</si>
  <si>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</si>
  <si>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</si>
  <si>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</si>
  <si>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</si>
  <si>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</si>
  <si>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</si>
  <si>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</si>
  <si>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</si>
  <si>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</si>
  <si>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</si>
  <si>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</si>
  <si>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</si>
  <si>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</si>
  <si>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</si>
  <si>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</si>
  <si>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</si>
  <si>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</si>
  <si>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</si>
  <si>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</si>
  <si>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</si>
  <si>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</si>
  <si>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</si>
  <si>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</si>
  <si>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</si>
  <si>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</si>
  <si>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</si>
  <si>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</si>
  <si>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</si>
  <si>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</si>
  <si>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</si>
  <si>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</si>
  <si>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</si>
  <si>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</si>
  <si>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</si>
  <si>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</si>
  <si>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</si>
  <si>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</si>
  <si>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</si>
  <si>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</si>
  <si>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</si>
  <si>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</si>
  <si>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</si>
  <si>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</si>
  <si>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</si>
  <si>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</si>
  <si>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</si>
  <si>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</si>
  <si>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</si>
  <si>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</si>
  <si>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</si>
  <si>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</si>
  <si>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</si>
  <si>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</si>
  <si>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</si>
  <si>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</si>
  <si>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</si>
  <si>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</si>
  <si>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</si>
  <si>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</si>
  <si>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</si>
  <si>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</si>
  <si>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</si>
  <si>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</si>
  <si>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</si>
  <si>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</si>
  <si>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</si>
  <si>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</si>
  <si>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</si>
  <si>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</si>
  <si>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</si>
  <si>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</si>
  <si>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</si>
  <si>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</si>
  <si>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</si>
  <si>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</si>
  <si>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</si>
  <si>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</si>
  <si>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</si>
  <si>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</si>
  <si>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</si>
  <si>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</si>
  <si>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</si>
  <si>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</si>
  <si>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</si>
  <si>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</si>
  <si>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</si>
  <si>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</si>
  <si>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</si>
  <si>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</si>
  <si>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</si>
  <si>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</si>
  <si>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</si>
  <si>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</si>
  <si>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</si>
  <si>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</si>
  <si>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</si>
  <si>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</si>
  <si>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</si>
  <si>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</si>
  <si>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</si>
  <si>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</si>
  <si>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</si>
  <si>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</si>
  <si>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</si>
  <si>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</si>
  <si>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</si>
  <si>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</si>
  <si>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</si>
  <si>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</si>
  <si>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</si>
  <si>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</si>
  <si>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</si>
  <si>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</si>
  <si>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</si>
  <si>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</si>
  <si>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</si>
  <si>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</si>
  <si>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</si>
  <si>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</si>
  <si>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</si>
  <si>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</si>
  <si>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</si>
  <si>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</si>
  <si>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</si>
  <si>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</si>
  <si>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</si>
  <si>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</si>
  <si>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</si>
  <si>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</si>
  <si>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</si>
  <si>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</si>
  <si>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</si>
  <si>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</si>
  <si>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</si>
  <si>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</si>
  <si>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</si>
  <si>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</si>
  <si>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</si>
  <si>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</si>
  <si>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</si>
  <si>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</si>
  <si>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</si>
  <si>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</si>
  <si>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</si>
  <si>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</si>
  <si>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</si>
  <si>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</si>
  <si>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</si>
  <si>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</si>
  <si>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</si>
  <si>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</si>
  <si>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</si>
  <si>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</si>
  <si>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</si>
  <si>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</si>
  <si>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</si>
  <si>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</si>
  <si>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</si>
  <si>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</si>
  <si>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</si>
  <si>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</si>
  <si>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</si>
  <si>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</si>
  <si>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</si>
  <si>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</si>
  <si>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</si>
  <si>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</si>
  <si>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</si>
  <si>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</si>
  <si>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</si>
  <si>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</si>
  <si>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</si>
  <si>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</si>
  <si>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</si>
  <si>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</si>
  <si>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</si>
  <si>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</si>
  <si>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</si>
  <si>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</si>
  <si>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</si>
  <si>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</si>
  <si>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</si>
  <si>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</si>
  <si>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</si>
  <si>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</si>
  <si>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</si>
  <si>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</si>
  <si>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</si>
  <si>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</si>
  <si>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</si>
  <si>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</si>
  <si>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</si>
  <si>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</si>
  <si>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</si>
  <si>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</si>
  <si>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</si>
  <si>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</si>
  <si>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</si>
  <si>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</si>
  <si>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</si>
  <si>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</si>
  <si>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</si>
  <si>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</si>
  <si>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</si>
  <si>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</si>
  <si>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</si>
  <si>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</si>
  <si>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</si>
  <si>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</si>
  <si>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</si>
  <si>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</si>
  <si>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</si>
  <si>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</si>
  <si>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</si>
  <si>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</si>
  <si>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</si>
  <si>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</si>
  <si>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</si>
  <si>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</si>
  <si>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</si>
  <si>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</si>
  <si>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</si>
  <si>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</si>
  <si>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</si>
  <si>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</si>
  <si>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</si>
  <si>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</si>
  <si>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</si>
  <si>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</si>
  <si>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</si>
  <si>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</si>
  <si>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</si>
  <si>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</si>
  <si>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</si>
  <si>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</si>
  <si>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</si>
  <si>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</si>
  <si>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</si>
  <si>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</si>
  <si>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</si>
  <si>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</si>
  <si>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</si>
  <si>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</si>
  <si>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</si>
  <si>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</si>
  <si>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</si>
  <si>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</si>
  <si>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</si>
  <si>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</si>
  <si>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</si>
  <si>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</si>
  <si>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</si>
  <si>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</si>
  <si>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</si>
  <si>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</si>
  <si>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</si>
  <si>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</si>
  <si>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</si>
  <si>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</si>
  <si>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</si>
  <si>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</si>
  <si>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</si>
  <si>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</si>
  <si>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</si>
  <si>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</si>
  <si>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</si>
  <si>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</si>
  <si>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</si>
  <si>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</si>
  <si>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</si>
  <si>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</si>
  <si>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</si>
  <si>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</si>
  <si>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</si>
  <si>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</si>
  <si>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</si>
  <si>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</si>
  <si>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</si>
  <si>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</si>
  <si>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</si>
  <si>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</si>
  <si>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</si>
  <si>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</si>
  <si>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</si>
  <si>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</si>
  <si>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</si>
  <si>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</si>
  <si>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</si>
  <si>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</si>
  <si>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</si>
  <si>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</si>
  <si>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</si>
  <si>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</si>
  <si>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</si>
  <si>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</si>
  <si>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</si>
  <si>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</si>
  <si>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</si>
  <si>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</si>
  <si>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</si>
  <si>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</si>
  <si>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</si>
  <si>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</si>
  <si>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</si>
  <si>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</si>
  <si>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</si>
  <si>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</si>
  <si>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</si>
  <si>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</si>
  <si>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</si>
  <si>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</si>
  <si>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</si>
  <si>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</si>
  <si>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</si>
  <si>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</si>
  <si>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</si>
  <si>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</si>
  <si>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</si>
  <si>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</si>
  <si>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</si>
  <si>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</si>
  <si>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</si>
  <si>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</si>
  <si>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</si>
  <si>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</si>
  <si>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</si>
  <si>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</si>
  <si>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</si>
  <si>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</si>
  <si>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</si>
  <si>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</si>
  <si>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</si>
  <si>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</si>
  <si>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</si>
  <si>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</si>
  <si>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</si>
  <si>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</si>
  <si>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</si>
  <si>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</si>
  <si>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</si>
  <si>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</si>
  <si>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</si>
  <si>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</si>
  <si>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</si>
  <si>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</si>
  <si>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</si>
  <si>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</si>
  <si>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</si>
  <si>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</si>
  <si>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</si>
  <si>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</si>
  <si>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</si>
  <si>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</si>
  <si>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</si>
  <si>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</si>
  <si>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</si>
  <si>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</si>
  <si>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</si>
  <si>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</si>
  <si>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</si>
  <si>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</si>
  <si>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</si>
  <si>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</si>
  <si>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</si>
  <si>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</si>
  <si>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</si>
  <si>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</si>
  <si>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</si>
  <si>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</si>
  <si>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</si>
  <si>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</si>
  <si>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</si>
  <si>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</si>
  <si>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</si>
  <si>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</si>
  <si>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</si>
  <si>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</si>
  <si>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</si>
  <si>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</si>
  <si>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</si>
  <si>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</si>
  <si>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</si>
  <si>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</si>
  <si>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</si>
  <si>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</si>
  <si>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</si>
  <si>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</si>
  <si>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</si>
  <si>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</si>
  <si>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</si>
  <si>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</si>
  <si>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</si>
  <si>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</si>
  <si>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</si>
  <si>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</si>
  <si>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</si>
  <si>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</si>
  <si>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</si>
  <si>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</si>
  <si>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</si>
  <si>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</si>
  <si>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</si>
  <si>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</si>
  <si>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</si>
  <si>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</si>
  <si>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</si>
  <si>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</si>
  <si>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</si>
  <si>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</si>
  <si>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</si>
  <si>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</si>
  <si>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</si>
  <si>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</si>
  <si>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</si>
  <si>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</si>
  <si>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</si>
  <si>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</si>
  <si>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</si>
  <si>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</si>
  <si>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</si>
  <si>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</si>
  <si>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</si>
  <si>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</si>
  <si>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</si>
  <si>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</si>
  <si>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</si>
  <si>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</si>
  <si>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</si>
  <si>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</si>
  <si>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</si>
  <si>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</si>
  <si>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</si>
  <si>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</si>
  <si>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</si>
  <si>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</si>
  <si>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</si>
  <si>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</si>
  <si>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</si>
  <si>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</si>
  <si>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</si>
  <si>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</si>
  <si>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</si>
  <si>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</si>
  <si>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</si>
  <si>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</si>
  <si>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</si>
  <si>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</si>
  <si>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</si>
  <si>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</si>
  <si>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</si>
  <si>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</si>
  <si>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</si>
  <si>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</si>
  <si>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</si>
  <si>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</si>
  <si>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</si>
  <si>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</si>
  <si>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</si>
  <si>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</si>
  <si>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</si>
  <si>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</si>
  <si>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</si>
  <si>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</si>
  <si>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</si>
  <si>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</si>
  <si>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</si>
  <si>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</si>
  <si>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</si>
  <si>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</si>
  <si>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</si>
  <si>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</si>
  <si>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</si>
  <si>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</si>
  <si>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</si>
  <si>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</si>
  <si>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</si>
  <si>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</si>
  <si>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</si>
  <si>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</si>
  <si>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</si>
  <si>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</si>
  <si>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</si>
  <si>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</si>
  <si>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</si>
  <si>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</si>
  <si>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</si>
  <si>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</si>
  <si>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</si>
  <si>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</si>
  <si>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</si>
  <si>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</si>
  <si>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</si>
  <si>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</si>
  <si>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</si>
  <si>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</si>
  <si>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</si>
  <si>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</si>
  <si>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</si>
  <si>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</si>
  <si>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</si>
  <si>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</si>
  <si>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</si>
  <si>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</si>
  <si>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</si>
  <si>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</si>
  <si>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</si>
  <si>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</si>
  <si>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</si>
  <si>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</si>
  <si>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</si>
  <si>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</si>
  <si>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</si>
  <si>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</si>
  <si>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</si>
  <si>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</si>
  <si>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</si>
  <si>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</si>
  <si>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</si>
  <si>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</si>
  <si>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</si>
  <si>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</si>
  <si>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</si>
  <si>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</si>
  <si>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</si>
  <si>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</si>
  <si>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</si>
  <si>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</si>
  <si>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</si>
  <si>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</si>
  <si>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</si>
  <si>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</si>
  <si>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</si>
  <si>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</si>
  <si>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</si>
  <si>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</si>
  <si>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</si>
  <si>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</si>
  <si>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</si>
  <si>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</si>
  <si>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</si>
  <si>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</si>
  <si>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</si>
  <si>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</si>
  <si>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</si>
  <si>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</si>
  <si>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</si>
  <si>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</si>
  <si>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</si>
  <si>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</si>
  <si>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</si>
  <si>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</si>
  <si>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</si>
  <si>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</si>
  <si>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</si>
  <si>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</si>
  <si>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</si>
  <si>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</si>
  <si>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</si>
  <si>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</si>
  <si>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</si>
  <si>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</si>
  <si>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</si>
  <si>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</si>
  <si>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</si>
  <si>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</si>
  <si>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</si>
  <si>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</si>
  <si>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</si>
  <si>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</si>
  <si>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</si>
  <si>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</si>
  <si>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</si>
  <si>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</si>
  <si>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</si>
  <si>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</si>
  <si>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</si>
  <si>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</si>
  <si>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</si>
  <si>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</si>
  <si>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</si>
  <si>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</si>
  <si>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</si>
  <si>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</si>
  <si>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</si>
  <si>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</si>
  <si>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</si>
  <si>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</si>
  <si>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</si>
  <si>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70 min</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</si>
  <si>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</si>
  <si>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</si>
  <si>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</si>
  <si>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</si>
  <si>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</si>
  <si>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</si>
  <si>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</si>
  <si>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</si>
  <si>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</si>
  <si>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</si>
  <si>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</si>
  <si>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</si>
  <si>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</si>
  <si>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</si>
  <si>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at site connecting PG </t>
  </si>
  <si>
    <t>Team facing access issue as site located near Jable Rehma and no access by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</si>
</sst>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6" totalsRowShown="0" headerRowDxfId="157" dataDxfId="156" headerRowBorderDxfId="154" tableBorderDxfId="155" totalsRowBorderDxfId="153">
  <autoFilter ref="A1:CJ18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tabSelected="1"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296.81247592592263</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0.19354074073635275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3.4756018518237397E-2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45959.760901851849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45959.760901851849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45959.760901851849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45959.760901851849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45959.760901851849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45959.760901851849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45959.760901851849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45959.760901851849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45959.760901851849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45959.760901851849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45959.760901851849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45959.760901851849</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45959.760901851849</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45959.760901504633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45959.760901504633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45959.760901504633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45959.760901504633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45959.760901504633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45959.760901504633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45959.760901504633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45959.760901504633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45959.760901504633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45959.760901504633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45959.760901504633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45959.760901504633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45959.760901504633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45959.760901504633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45959.760901504633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45959.760901504633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45959.760901504633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45959.760901504633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45959.760901504633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45959.760901504633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45959.760901504633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45959.760901504633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45959.760901504633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45959.760901504633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45959.760901504633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45959.760901504633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45959.760901504633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45959.760901504633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45959.760901504633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45959.760901504633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45959.760901504633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45959.760901504633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45959.760901504633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45959.760901504633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45959.760901504633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45959.760901504633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45959.760901504633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45959.760901504633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45959.760901504633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45959.760901504633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45959.760901504633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45959.760901504633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45959.760901504633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45959.760901504633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45959.760901504633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45959.760901504633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45959.760901504633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45959.760901504633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45959.760901504633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45959.760901504633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45959.760901504633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45959.760901504633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45959.760901504633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45959.760901504633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45959.760901504633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45959.760901504633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45959.760901504633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45959.760901504633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45959.760901504633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45959.760901504633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45959.760901504633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45959.760901504633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45959.760901504633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45959.760901504633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45959.760901504633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45959.760901504633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45959.760901504633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45959.760901504633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45959.760901504633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45959.760901504633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45959.760901504633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45959.760901504633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45959.760901504633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45959.760901504633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45959.760901504633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45959.760901504633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45959.760901504633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45959.760901504633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45959.760901504633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45959.760901504633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45959.760901504633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45959.760901504633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45959.760901504633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45959.760901504633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45959.760901504633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45959.760901504633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45959.760901504633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45959.760901504633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45959.760901504633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45959.760901504633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45959.760901504633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45959.760901504633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45959.760901504633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45959.760901504633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45959.760901504633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45959.760901504633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45959.760901504633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45959.760901504633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45959.760901504633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45959.760901504633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45959.760901504633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45959.760901504633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45959.760901504633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45959.760901504633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45959.760901504633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45959.760901504633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45959.760901504633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45959.760901504633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45959.760901504633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45959.760901504633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45959.760901504633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45959.760901504633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45959.760901504633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45959.760901504633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45959.760901504633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45959.760901504633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45959.760901504633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45959.760901504633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45959.760901504633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45959.760901504633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45959.760901504633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45959.760901504633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45959.760901504633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45959.760901504633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45959.760901504633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45959.760901504633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45959.760901504633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45959.760901504633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45959.760901504633</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45959.760901504633</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45959.760901504633</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45959.760901504633</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0B14B1EE-A26E-4D86-ACF7-39A33FA555E6}"/>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6"/>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134.76106388888729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1.0188185185179464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2.7510648142197169E-2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45959.760901851849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45959.760901851849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45959.760901851849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45959.760901851849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45959.760901851849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63"/>
      <c r="E11" s="114"/>
      <c r="F11" s="115"/>
      <c r="G11" s="116">
        <f ca="1">IFERROR(NOW()-F11,"-")</f>
        <v>45959.760901851849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45959.760901851849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45959.760901851849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45959.760901851849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45959.760901851849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45959.760901851849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45959.760901851849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45959.760901851849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45959.760901851849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45959.760901851849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45959.760901851849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45959.760901851849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45959.760901851849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45959.760901851849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45959.760901851849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45959.760901851849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45959.760901851849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45959.760901851849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45959.760901851849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45959.760901851849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45959.760901851849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45959.760901851849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45959.760901851849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45959.760901851849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45959.760901851849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45959.760901851849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45959.760901851849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45959.760901851849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45959.760901851849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45959.760901851849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45959.760901851849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61"/>
      <c r="B42" s="162" t="str">
        <f>IFERROR(VLOOKUP(D42,DB!A:K,11,0),"")</f>
        <v/>
      </c>
      <c r="C42" s="162"/>
      <c r="D42" s="162"/>
      <c r="E42" s="163"/>
      <c r="F42" s="164"/>
      <c r="G42" s="165">
        <f ca="1">IFERROR(NOW()-F42,"-")</f>
        <v>45959.760901851849</v>
      </c>
      <c r="H42" s="164"/>
      <c r="I42" s="162" t="str">
        <f>IFERROR(VLOOKUP(D42,DB!A:F,6,0),"")</f>
        <v/>
      </c>
      <c r="J42" s="162" t="str">
        <f>IFERROR(VLOOKUP(D42,DB!A:G,7,0),"")</f>
        <v/>
      </c>
      <c r="K42" s="166"/>
      <c r="L42" s="162" t="str">
        <f>IFERROR(VLOOKUP(D42,DB!A:I,9,0),"")</f>
        <v/>
      </c>
      <c r="M42" s="162"/>
      <c r="N42" s="162"/>
      <c r="O42" s="162"/>
      <c r="P42" s="162"/>
      <c r="Q42" s="162"/>
      <c r="R42" s="162"/>
      <c r="S42" s="162"/>
      <c r="T42" s="162"/>
      <c r="U42" s="162"/>
      <c r="V42" s="162"/>
      <c r="W42" s="162"/>
      <c r="X42" s="162"/>
      <c r="Y42" s="162"/>
      <c r="Z42" s="162"/>
      <c r="AA42" s="162"/>
      <c r="AB42" s="162"/>
      <c r="AC42" s="162"/>
      <c r="AD42" s="162"/>
      <c r="AE42" s="162"/>
      <c r="AF42" s="162"/>
      <c r="AG42" s="162"/>
      <c r="AH42" s="162"/>
      <c r="AI42" s="162"/>
      <c r="AJ42" s="162"/>
      <c r="AK42" s="162"/>
      <c r="AL42" s="162"/>
      <c r="AM42" s="162"/>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162"/>
      <c r="BX42" s="162"/>
      <c r="BY42" s="162"/>
      <c r="BZ42" s="162"/>
      <c r="CA42" s="162"/>
      <c r="CB42" s="162"/>
      <c r="CC42" s="162"/>
      <c r="CD42" s="162"/>
      <c r="CE42" s="162"/>
      <c r="CF42" s="162"/>
      <c r="CG42" s="162"/>
      <c r="CH42" s="162"/>
      <c r="CI42" s="162"/>
      <c r="CJ42" s="167"/>
    </row>
    <row r="43" spans="1:88" ht="31.5" customHeight="1">
      <c r="A43" s="113"/>
      <c r="B43" s="18" t="str">
        <f>IFERROR(VLOOKUP(D43,DB!A:K,11,0),"")</f>
        <v/>
      </c>
      <c r="C43" s="18"/>
      <c r="D43" s="18"/>
      <c r="E43" s="114"/>
      <c r="F43" s="115"/>
      <c r="G43" s="116">
        <f ca="1">IFERROR(NOW()-F43,"-")</f>
        <v>45959.760901504633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45959.760901504633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45959.760901504633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45959.760901504633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45959.760901620371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45959.760901620371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45959.760901620371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45959.760901620371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45959.760901620371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45959.760901620371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45959.760901620371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45959.760901620371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45959.760901620371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45959.760901620371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45959.760901620371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45959.760901620371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45959.760901620371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45959.760901620371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45959.760901620371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45959.760901620371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45959.760901620371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45959.760901620371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45959.760901620371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45959.760901620371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45959.760901620371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45959.760901620371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45959.760901620371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45959.760901620371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45959.760901620371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45959.760901620371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45959.760901620371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45959.760901620371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45959.760901620371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45959.760901620371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45959.760901620371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45959.760901620371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45959.760901620371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45959.760901620371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45959.760901620371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45959.760901620371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45959.760901620371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45959.760901620371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45959.760901620371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45959.760901620371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45959.760901620371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45959.760901620371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45959.760901620371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45959.760901620371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45959.760901620371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45959.760901620371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45959.760901620371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45959.760901620371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45959.760901620371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45959.760901620371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45959.760901620371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45959.760901620371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45959.760901851849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45959.760901851849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45959.760901851849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45959.760901851849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45959.760901851849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45959.760901851849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45959.760901851849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45959.760901851849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45959.760901851849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45959.760901851849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45959.760901851849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45959.760901851849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45959.760901851849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45959.760901851849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45959.760901851849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45959.760901851849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45959.760901851849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45959.760901851849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45959.760901851849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45959.760901851849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45959.760901851849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45959.760901851849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45959.760901851849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45959.760901851849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45959.760901851849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45959.760901851849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45959.760901851849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45959.760901851849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45959.760901851849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45959.760901851849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45959.760901851849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45959.760901851849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45959.760901851849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45959.760901851849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45959.760901851849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45959.760901851849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45959.760901851849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45959.760901851849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45959.760901851849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45959.760901851849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45959.760901851849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45959.760901851849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45959.760901851849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45959.760901851849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45959.760901851849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45959.760901851849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45959.760901851849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45959.760901851849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45959.760901851849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45959.760901851849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45959.760901851849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45959.760901851849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45959.760901851849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45959.760901851849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45959.760901851849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45959.760901851849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45959.760901851849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45959.760901851849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45959.760901851849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45959.760901851849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45959.760901851849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45959.760901851849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45959.760901851849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45959.760901851849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45959.760901851849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45959.760901851849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45959.760901851849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45959.760901851849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45959.760901851849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45959.760901851849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45959.760901851849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45959.760901851849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45959.760901851849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45959.760901851849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45959.760901851849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45959.760901851849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45959.760901851849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45959.760901851849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45959.760901851849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45959.760901851849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45959.760901851849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45959.760901851849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45959.760901851849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45959.760901851849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45959.760901851849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45959.760901851849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45959.760901851849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61"/>
      <c r="B186" s="162" t="str">
        <f>IFERROR(VLOOKUP(D186,DB!A:K,11,0),"")</f>
        <v/>
      </c>
      <c r="C186" s="162"/>
      <c r="D186" s="162"/>
      <c r="E186" s="163"/>
      <c r="F186" s="164"/>
      <c r="G186" s="165">
        <f ca="1">IFERROR(NOW()-F186,"-")</f>
        <v>45959.760901851849</v>
      </c>
      <c r="H186" s="164"/>
      <c r="I186" s="162" t="str">
        <f>IFERROR(VLOOKUP(D186,DB!A:F,6,0),"")</f>
        <v/>
      </c>
      <c r="J186" s="162" t="str">
        <f>IFERROR(VLOOKUP(D186,DB!A:G,7,0),"")</f>
        <v/>
      </c>
      <c r="K186" s="166"/>
      <c r="L186" s="162" t="str">
        <f>IFERROR(VLOOKUP(D186,DB!A:I,9,0),"")</f>
        <v/>
      </c>
      <c r="M186" s="162"/>
      <c r="N186" s="162"/>
      <c r="O186" s="162"/>
      <c r="P186" s="162"/>
      <c r="Q186" s="162"/>
      <c r="R186" s="162"/>
      <c r="S186" s="162"/>
      <c r="T186" s="162"/>
      <c r="U186" s="162"/>
      <c r="V186" s="162"/>
      <c r="W186" s="162"/>
      <c r="X186" s="162"/>
      <c r="Y186" s="162"/>
      <c r="Z186" s="162"/>
      <c r="AA186" s="162"/>
      <c r="AB186" s="162"/>
      <c r="AC186" s="162"/>
      <c r="AD186" s="162"/>
      <c r="AE186" s="162"/>
      <c r="AF186" s="162"/>
      <c r="AG186" s="162"/>
      <c r="AH186" s="162"/>
      <c r="AI186" s="162"/>
      <c r="AJ186" s="162"/>
      <c r="AK186" s="162"/>
      <c r="AL186" s="162"/>
      <c r="AM186" s="162"/>
      <c r="AN186" s="162"/>
      <c r="AO186" s="162"/>
      <c r="AP186" s="162"/>
      <c r="AQ186" s="162"/>
      <c r="AR186" s="162"/>
      <c r="AS186" s="162"/>
      <c r="AT186" s="162"/>
      <c r="AU186" s="162"/>
      <c r="AV186" s="162"/>
      <c r="AW186" s="162"/>
      <c r="AX186" s="162"/>
      <c r="AY186" s="162"/>
      <c r="AZ186" s="162"/>
      <c r="BA186" s="162"/>
      <c r="BB186" s="162"/>
      <c r="BC186" s="162"/>
      <c r="BD186" s="162"/>
      <c r="BE186" s="162"/>
      <c r="BF186" s="162"/>
      <c r="BG186" s="162"/>
      <c r="BH186" s="162"/>
      <c r="BI186" s="162"/>
      <c r="BJ186" s="162"/>
      <c r="BK186" s="162"/>
      <c r="BL186" s="162"/>
      <c r="BM186" s="162"/>
      <c r="BN186" s="162"/>
      <c r="BO186" s="162"/>
      <c r="BP186" s="162"/>
      <c r="BQ186" s="162"/>
      <c r="BR186" s="162"/>
      <c r="BS186" s="162"/>
      <c r="BT186" s="162"/>
      <c r="BU186" s="162"/>
      <c r="BV186" s="162"/>
      <c r="BW186" s="162"/>
      <c r="BX186" s="162"/>
      <c r="BY186" s="162"/>
      <c r="BZ186" s="162"/>
      <c r="CA186" s="162"/>
      <c r="CB186" s="162"/>
      <c r="CC186" s="162"/>
      <c r="CD186" s="162"/>
      <c r="CE186" s="162"/>
      <c r="CF186" s="162"/>
      <c r="CG186" s="162"/>
      <c r="CH186" s="162"/>
      <c r="CI186" s="162"/>
      <c r="CJ186" s="167"/>
    </row>
  </sheetData>
  <dataValidations count="2">
    <dataValidation allowBlank="1" showInputMessage="1" showErrorMessage="1" sqref="E1" xr:uid="{4D935161-CDD3-4592-B877-3FB59C99E142}"/>
    <dataValidation type="list" allowBlank="1" showInputMessage="1" showErrorMessage="1" sqref="E3:E18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45959.760901851849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45959.760901851849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45959.760901851849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45959.760901851849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45959.760901851849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45959.760901851849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45959.760901851849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45959.760901851849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45959.760901851849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45959.760901851849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45959.760901851849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45959.760901851849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45959.760901851849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45959.760901851849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45959.760901851849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45959.760901851849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45959.760901851849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45959.760901851849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45959.760901851849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45959.760901851849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45959.760901851849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45959.760901851849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45959.760901851849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45959.760901851849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45959.760901851849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45959.760901851849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45959.760901851849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45959.760901851849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45959.760901851849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45959.760901851849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45959.760901851849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45959.760901851849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45959.760901851849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45959.760901851849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45959.760901851849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45959.760901851849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45959.760901851849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45959.760901851849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45959.760901851849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45959.760901851849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45959.760901851849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45959.760901851849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45959.760901851849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45959.760901851849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45959.760901851849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45959.760901851849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45959.760901851849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45959.760901851849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45959.760901851849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45959.760901851849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45959.760901851849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45959.760901851849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45959.760901851849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45959.760901851849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45959.760901851849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45959.760901851849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45959.760901851849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45959.760901851849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45959.760901851849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45959.760901851849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45959.760901851849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45959.760901851849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45959.760901851849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45959.760901851849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45959.760901851849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45959.760901851849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45959.760901851849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45959.760901851849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45959.760901851849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45959.760901851849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45959.760901851849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45959.760901851849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45959.760901851849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45959.760901851849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45959.760901851849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45959.760901851849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45959.760901851849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45959.760901851849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45959.760901851849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45959.760901851849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45959.760901851849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45959.760901851849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45959.760901851849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45959.760901851849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45959.760901851849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45959.760901851849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45959.760901851849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45959.760901851849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45959.760901851849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45959.760901851849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45959.760901851849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45959.760901851849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45959.760901851849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45959.760901851849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45959.760901851849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45959.760901851849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45959.760901851849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45959.760901851849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45959.760901851849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45959.760901851849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45959.760901851849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45959.760901851849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45959.760901851849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45959.760901851849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45959.760901851849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45959.760901851849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45959.760901851849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45959.760901851849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45959.760901851849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45959.760901851849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45959.760901851849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45959.760901851849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45959.760901851849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45959.760901851849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45959.760901851849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45959.760901851849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45959.760901851849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45959.760901851849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45959.760901851849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45959.760901851849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45959.760901851849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45959.760901851849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45959.760901851849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45959.760901851849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45959.760901851849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45959.760901851849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45959.760901851849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45959.760901851849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45959.760901851849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45959.760901851849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45959.760901851849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45959.760901851849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45959.760901851849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45959.760901851849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45959.760901851849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45959.760901851849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45959.760901851849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45959.760901851849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45959.760901851849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45959.760901851849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45959.760901851849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45959.760901851849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45959.760901851849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45959.760901851849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45959.760901851849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45959.760901851849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45959.760901851849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45959.760901851849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45959.760901851849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45959.760901851849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45959.760901851849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45959.760901851849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45959.760901851849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45959.760901851849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45959.760901851849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45959.760901851849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45959.760901851849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45959.760901851849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45959.760901851849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45959.760901851849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45959.760901851849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45959.760901851849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45959.760901851849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45959.760901851849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45959.760901851849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45959.760901851849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45959.760901851849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45959.760901851849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45959.760901851849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45959.760901851849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45959.760901851849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45959.760901851849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45959.760901851849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45959.760901851849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45959.760901851849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45959.760901851849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45959.760901851849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45959.760901851849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45959.760901851849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45959.760901851849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45959.760901851849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45959.760901851849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45959.760901851849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45959.760901851849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45959.760901851849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45959.760901851849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45959.760901851849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45959.760901851849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45959.760901851849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45959.760901851849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45959.760901851849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45959.760901851849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45959.760901851849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45959.760901851849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45959.760901851849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45959.760901851849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45959.760901851849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45959.760901851849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45959.760901851849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45959.760901851849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45959.760901851849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45959.760901851849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45959.760901851849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45959.760901851849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45959.760901851849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45959.760901851849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45959.760901851849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45959.760901851849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45959.760901851849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45959.760901851849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45959.760901851849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45959.760901851849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45959.760901851849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45959.760901851849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45959.760901851849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45959.760901851849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45959.760901851849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45959.760901851849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45959.760901851849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45959.760901851849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45959.760901851849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45959.760901851849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45959.760901851849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45959.760901851849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45959.760901851849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45959.760901851849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45959.760901851849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45959.760901851849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45959.760901851849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45959.760901851849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45959.760901851849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45959.760901851849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45959.760901851849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45959.760901851849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45959.760901851849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45959.760901851849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45959.760901851849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45959.760901851849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45959.760901851849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45959.760901851849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45959.760901851849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45959.760901851849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45959.760901851849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45959.760901851849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45959.760901851849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45959.760901851849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45959.760901851849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45959.760901851849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45959.760901851849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45959.760901851849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45959.760901851849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45959.760901851849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45959.760901851849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45959.760901851849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45959.760901851849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45959.760901851849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45959.760901851849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45959.760901851849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45959.760901851849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45959.760901851849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45959.760901851849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45959.760901851849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45959.760901851849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45959.760901851849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45959.760901851849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45959.760901851849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45959.760901851849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45959.760901851849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45959.760901851849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45959.760901851849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45959.760901851849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45959.760901851849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45959.760901851849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45959.760901851849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45959.760901851849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45959.760901851849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45959.760901851849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45959.760901851849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45959.760901851849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45959.760901851849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45959.760901851849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45959.760901851849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45959.760901851849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45959.760901851849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45959.760901851849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45959.760901851849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45959.760901851849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45959.760901851849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45959.760901851849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45959.760901851849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45959.760901851849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45959.760901851849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45959.760901851849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45959.760901851849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45959.760901851849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45959.760901851849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45959.760901851849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45959.760901851849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45959.760901851849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45959.760901851849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45959.760901851849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45959.760901851849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45959.760901851849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45959.760901851849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45959.760901851849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45959.760901851849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45959.760901851849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45959.760901851849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45959.760901851849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45959.760901851849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45959.760901851849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45959.760901851849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45959.760901851849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45959.760901851849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45959.760901851849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45959.760901851849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45959.760901851849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45959.760901851849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45959.760901851849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45959.760901851849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45959.760901851849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45959.760901851849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45959.760901851849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45959.760901851849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45959.760901851849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45959.760901851849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45959.760901851849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45959.760901851849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45959.760901851849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45959.760901851849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45959.760901851849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45959.760901851849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45959.760901851849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45959.760901851849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45959.760901851849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45959.760901851849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45959.760901851849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45959.760901851849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45959.760901851849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45959.760901851849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45959.760901851849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45959.760901851849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45959.760901851849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45959.760901851849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45959.760901851849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45959.760901851849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45959.760901851849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45959.760901851849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45959.760901851849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45959.760901851849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45959.760901851849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45959.760901851849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45959.760901851849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45959.760901851849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45959.760901851849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45959.760901851849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45959.760901851849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45959.760901851849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45959.760901851849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45959.760901851849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45959.760901851849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45959.760901851849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45959.760901851849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45959.760901851849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45959.760901851849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45959.760901851849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45959.760901851849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45959.760901851849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45959.760901851849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45959.760901851849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45959.760901851849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45959.760901851849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45959.760901851849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45959.760901851849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45959.760901851849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45959.760901851849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45959.760901851849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45959.760901851849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45959.760901851849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45959.760901851849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45959.760901851849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45959.760901851849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45959.760901851849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45959.760901851849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45959.760901851849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45959.760901851849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45959.760901851849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45959.760901851849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45959.760901851849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45959.760901851849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45959.760901851849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45959.760901851849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45959.760901851849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45959.760901851849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45959.760901851849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45959.760901851849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45959.760901851849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45959.760901851849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45959.760901851849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45959.760901851849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45959.760901851849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45959.760901851849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45959.760901851849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45959.760901851849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45959.760901851849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45959.760901851849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45959.760901851849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45959.760901851849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45959.760901851849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45959.760901851849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45959.760901851849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45959.760901851849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45959.760901851849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45959.760901851849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45959.760901851849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45959.760901851849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45959.760901851849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45959.760901851849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45959.760901851849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45959.760901851849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45959.760901851849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45959.760901851849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45959.760901851849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45959.760901851849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45959.760901851849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45959.760901851849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45959.760901851849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45959.760901851849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45959.760901851849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45959.760901851849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45959.760901851849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45959.760901851849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45959.760901851849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45959.760901851849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45959.760901851849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45959.760901851849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45959.760901851849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45959.760901851849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45959.760901851849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45959.760901851849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45959.760901851849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45959.760901851849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45959.760901851849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45959.760901851849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45959.760901851849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45959.760901851849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45959.760901851849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45959.760901851849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45959.760901851849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45959.760901851849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45959.760901851849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45959.760901851849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45959.760901851849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45959.760901851849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45959.760901851849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45959.760901851849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45959.760901851849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45959.760901851849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45959.760901851849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45959.760901851849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45959.760901851849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45959.760901851849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45959.760901851849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45959.760901851849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45959.760901851849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45959.760901851849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45959.760901851849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45959.760901851849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45959.760901851849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45959.760901851849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45959.760901851849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45959.760901851849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45959.760901851849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45959.760901851849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45959.760901851849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45959.760901851849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45959.760901851849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45959.760901851849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45959.760901851849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45959.760901851849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45959.760901851849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45959.760901851849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45959.760901851849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45959.760901851849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45959.760901851849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45959.760901851849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45959.760901851849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45959.760901851849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45959.760901851849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45959.760901851849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45959.760901851849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45959.760901851849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45959.760901851849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45959.760901851849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45959.760901851849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45959.760901851849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45959.760901851849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45959.760901851849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45959.760901851849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45959.760901851849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45959.760901851849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45959.760901851849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45959.760901851849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45959.760901851849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45959.760901851849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45959.760901851849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45959.760901851849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45959.760901851849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45959.760901851849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45959.760901851849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45959.760901851849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45959.760901851849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45959.760901851849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45959.760901851849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45959.760901851849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45959.760901851849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45959.760901851849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45959.760901851849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45959.760901851849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45959.760901851849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45959.760901851849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45959.760901851849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45959.760901851849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45959.760901851849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45959.760901851849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45959.760901851849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45959.760901851849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45959.760901851849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45959.760901851849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45959.760901851849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45959.760901851849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45959.760901851849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45959.760901851849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45959.760901851849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45959.760901851849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45959.760901851849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45959.760901851849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45959.760901851849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45959.760901851849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45959.760901851849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45959.760901851849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45959.760901851849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45959.760901851849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45959.760901851849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45959.760901851849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45959.760901851849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45959.760901851849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45959.760901851849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45959.760901851849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45959.760901851849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45959.760901851849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45959.760901851849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45959.760901851849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45959.760901851849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45959.760901851849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45959.760901851849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45959.760901851849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45959.760901851849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45959.760901851849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45959.760901851849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45959.760901851849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45959.760901851849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45959.760901851849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45959.760901851849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45959.760901851849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45959.760901851849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45959.760901851849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45959.760901851849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45959.760901851849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45959.760901851849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45959.760901851849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45959.760901851849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45959.760901851849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45959.760901851849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45959.760901851849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45959.760901851849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45959.760901851849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45959.760901851849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45959.760901851849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45959.760901851849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45959.760901851849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45959.760901851849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45959.760901851849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45959.760901851849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45959.760901851849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45959.760901851849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45959.760901851849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45959.760901851849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45959.760901851849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45959.760901851849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45959.760901851849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45959.760901851849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45959.760901851849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45959.760901851849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45959.760901851849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45959.760901851849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45959.760901851849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45959.760901851849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45959.760901851849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45959.760901851849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45959.760901851849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45959.760901851849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45959.760901851849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45959.760901851849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45959.760901851849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45959.760901851849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45959.760901851849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45959.760901851849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45959.760901851849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45959.760901851849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45959.760901851849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45959.760901851849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45959.760901851849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45959.760901851849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45959.760901851849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45959.760901851849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45959.760901851849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45959.760901851849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45959.760901851849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45959.760901851849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45959.760901851849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45959.760901851849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45959.760901851849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45959.760901851849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45959.760901851849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45959.760901851849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45959.760901851849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45959.760901851849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45959.760901851849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45959.760901851849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45959.760901851849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45959.760901851849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45959.760901851849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45959.760901851849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45959.760901851849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45959.760901851849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45959.760901851849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45959.760901851849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45959.760901851849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45959.760901851849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45959.760901851849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45959.760901851849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45959.760901851849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45959.760901851849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45959.760901851849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45959.760901851849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45959.760901851849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45959.760901851849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45959.760901851849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45959.760901851849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45959.760901851849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45959.760901851849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45959.760901851849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45959.760901851849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45959.760901851849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45959.760901851849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45959.760901851849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45959.760901851849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45959.760901851849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45959.760901851849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45959.760901851849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45959.760901851849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45959.760901851849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45959.760901851849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45959.760901851849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45959.760901851849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45959.760901851849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45959.760901851849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45959.760901851849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45959.760901851849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45959.760901851849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45959.760901851849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45959.760901851849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45959.760901851849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45959.760901851849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45959.760901851849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45959.760901851849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45959.760901851849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45959.760901851849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45959.760901851849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45959.760901851849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45959.760901851849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45959.760901851849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45959.760901851849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45959.760901851849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45959.760901851849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45959.760901851849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45959.760901851849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45959.760901851849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45959.760901851849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45959.760901851849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45959.760901851849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45959.760901851849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45959.760901851849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45959.760901851849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45959.760901851849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45959.760901851849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45959.760901851849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45959.760901851849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45959.760901851849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45959.760901851849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45959.760901851849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45959.760901851849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45959.760901851849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45959.760901851849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45959.760901851849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45959.760901851849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45959.760901851849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45959.760901851849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45959.760901851849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45959.760901851849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45959.760901851849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45959.760901851849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45959.760901851849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45959.760901851849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45959.760901851849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45959.760901851849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45959.760901851849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45959.760901851849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45959.760901851849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45959.760901851849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45959.760901851849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45959.760901851849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45959.760901851849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45959.760901851849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45959.760901851849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45959.760901851849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45959.760901851849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45959.760901851849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45959.760901851849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45959.760901851849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45959.760901851849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45959.760901851849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45959.760901851849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45959.760901851849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45959.760901851849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45959.760901851849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45959.760901851849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45959.760901851849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45959.760901851849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45959.760901851849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45959.760901851849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45959.760901851849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45959.760901851849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45959.760901851849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45959.760901851849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45959.760901851849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45959.760901851849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45959.760901851849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45959.760901851849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45959.760901851849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45959.760901851849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45959.760901851849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45959.760901851849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45959.760901851849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45959.760901851849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45959.760901851849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45959.760901851849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45959.760901851849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45959.760901851849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45959.760901851849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45959.760901851849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45959.760901851849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45959.760901851849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45959.760901851849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45959.760901851849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45959.760901851849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45959.760901851849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45959.760901851849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45959.760901851849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45959.760901851849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45959.760901851849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45959.760901851849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45959.760901851849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45959.760901851849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45959.760901851849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45959.760901851849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45959.760901851849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45959.760901851849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45959.760901851849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45959.760901851849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45959.760901851849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45959.760901851849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45959.760901851849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45959.760901851849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45959.760901851849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45959.760901851849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45959.760901851849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45959.760901851849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45959.760901851849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45959.760901851849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45959.760901851849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45959.760901851849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45959.760901851849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45959.760901851849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45959.760901851849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45959.760901851849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45959.760901851849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45959.760901851849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45959.760901851849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45959.760901851849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45959.760901851849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45959.760901851849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45959.760901851849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45959.760901851849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45959.760901851849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45959.760901851849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45959.760901851849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45959.760901851849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45959.760901851849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45959.760901851849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45959.760901851849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45959.760901851849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45959.760901851849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45959.760901851849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45959.760901851849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45959.760901851849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45959.760901851849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45959.760901851849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45959.760901851849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45959.760901851849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45959.760901851849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45959.760901851849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45959.760901851849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45959.760901851849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45959.760901851849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45959.760901851849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45959.760901851849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45959.760901851849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45959.760901851849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45959.760901851849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45959.760901851849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45959.760901851849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45959.760901851849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45959.760901851849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45959.760901851849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45959.760901851849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45959.760901851849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45959.760901851849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45959.760901851849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45959.760901851849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45959.760901851849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45959.760901851849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45959.760901851849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45959.760901851849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45959.760901851849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45959.760901851849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45959.760901851849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45959.760901851849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45959.760901851849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45959.760901851849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45959.760901851849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45959.760901851849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45959.760901851849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45959.760901851849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45959.760901851849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45959.760901851849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45959.760901851849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45959.760901851849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45959.760901851849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45959.760901851849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45959.760901851849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45959.760901851849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45959.760901851849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45959.760901851849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45959.760901851849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45959.760901851849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45959.760901851849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45959.760901851849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45959.760901851849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45959.760901851849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45959.760901851849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45959.760901851849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45959.760901851849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45959.760901851849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45959.760901851849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45959.760901851849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45959.760901851849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45959.760901851849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45959.760901851849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45959.760901851849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45959.760901851849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45959.760901851849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45959.760901851849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45959.760901851849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45959.760901851849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45959.760901851849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45959.760901851849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45959.760901851849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45959.760901851849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45959.760901851849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45959.760901851849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45959.760901851849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45959.760901851849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45959.760901851849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45959.760901851849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45959.760901851849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45959.760901851849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45959.760901851849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45959.760901851849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45959.760901851849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45959.760901851849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45959.760901851849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45959.760901851849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45959.760901851849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45959.760901851849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45959.760901851849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45959.760901851849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45959.760901851849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45959.760901851849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45959.760901851849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45959.760901851849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45959.760901851849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45959.760901851849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45959.760901851849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45959.760901851849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45959.760901851849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45959.760901851849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45959.760901851849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45959.760901851849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45959.760901851849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45959.760901851849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45959.760901851849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45959.760901851849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45959.760901851849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45959.760901851849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45959.760901851849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45959.760901851849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45959.760901851849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45959.760901851849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45959.760901851849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45959.760901851849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45959.760901851849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45959.760901851849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45959.760901851849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45959.760901851849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45959.760901851849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45959.760901851849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45959.760901851849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45959.760901851849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45959.760901851849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45959.760901851849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45959.760901851849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45959.760901851849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45959.760901851849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45959.760901851849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45959.760901851849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45959.760901851849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45959.760901851849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45959.760901851849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45959.760901851849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45959.760901851849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45959.760901851849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45959.760901851849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45959.760901851849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45959.760901851849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45959.760901851849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45959.760901851849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45959.760901851849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45959.760901851849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45959.760901851849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45959.760901851849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45959.760901851849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45959.760901851849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45959.760901851849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45959.760901851849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45959.760901851849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45959.760901851849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45959.760901851849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45959.760901851849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45959.760901851849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45959.760901851849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45959.760901851849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45959.760901851849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45959.760901851849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45959.760901851849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45959.760901851849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45959.760901851849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45959.760901851849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45959.760901851849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45959.760901851849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45959.760901851849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45959.760901851849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45959.760901851849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45959.760901851849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45959.760901851849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45959.760901851849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45959.760901851849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45959.760901851849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45959.760901851849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45959.760901851849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45959.760901851849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45959.760901851849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45959.760901851849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45959.760901851849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45959.760901851849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45959.760901851849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45959.760901851849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45959.760901851849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45959.760901851849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45959.760901851849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45959.760901851849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45959.760901851849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45959.760901851849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45959.760901851849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45959.760901851849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45959.760901851849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45959.760901851849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45959.760901851849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45959.760901851849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45959.760901851849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45959.760901851849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45959.760901851849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45959.760901851849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45959.760901851849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45959.760901851849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45959.760901851849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45959.760901851849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45959.760901851849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45959.760901851849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45959.760901851849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45959.760901851849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45959.760901851849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45959.760901851849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45959.760901851849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45959.760901851849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45959.760901851849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45959.760901851849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45959.760901851849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45959.760901851849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45959.760901851849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45959.760901851849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45959.760901851849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45959.760901851849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45959.760901851849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45959.760901851849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45959.760901851849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45959.760901851849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45959.760901851849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45959.760901851849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45959.760901851849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45959.760901851849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45959.760901851849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45959.760901851849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45959.760901851849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45959.760901851849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45959.760901851849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45959.760901851849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45959.760901851849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45959.760901851849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45959.760901851849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45959.760901851849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45959.760901851849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45959.760901851849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45959.760901851849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45959.760901851849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45959.760901851849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45959.760901851849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45959.760901851849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45959.760901851849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45959.760901851849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45959.760901851849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45959.760901851849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45959.760901851849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45959.760901851849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45959.760901851849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45959.760901851849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45959.760901851849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45959.760901851849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45959.760901851849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45959.760901851849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45959.760901851849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45959.760901851849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45959.760901851849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45959.760901851849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45959.760901851849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45959.760901851849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45959.760901851849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45959.760901851849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45959.760901851849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45959.760901851849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45959.760901851849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45959.760901851849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45959.760901851849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45959.760901851849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45959.760901851849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45959.760901851849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45959.760901851849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45959.760901851849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45959.760901851849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45959.760901851849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45959.760901851849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45959.760901851849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45959.760901851849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45959.760901851849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45959.760901851849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45959.760901851849</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256.28018425925256</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39116</v>
      </c>
      <c r="E3" s="98" t="s">
        <v>39021</v>
      </c>
      <c r="F3" s="123">
        <v>45959.732627314814</v>
      </c>
      <c r="G3" s="124">
        <f ca="1">IFERROR(NOW()-F3,"")</f>
        <v>2.8274537035031244E-2</v>
      </c>
      <c r="H3" s="123">
        <v>45959.678969907407</v>
      </c>
      <c r="I3" s="119" t="str">
        <f>IFERROR(VLOOKUP(D3,DB!A:F,6,0),"")</f>
        <v>SCECO</v>
      </c>
      <c r="J3" s="119" t="str">
        <f>IFERROR(VLOOKUP(D3,DB!A:G,7,0),"")</f>
        <v>Dead</v>
      </c>
      <c r="K3" s="125" t="s">
        <v>39117</v>
      </c>
      <c r="L3" s="121" t="str">
        <f>IFERROR(VLOOKUP(D3,DB!A:I,9,0),"")</f>
        <v>Latis</v>
      </c>
    </row>
    <row r="4" spans="1:16" ht="15" customHeight="1">
      <c r="A4" s="119"/>
      <c r="B4" s="119" t="str">
        <f>IFERROR(VLOOKUP(D4,DB!A:K,11,0),"")</f>
        <v/>
      </c>
      <c r="C4" s="120"/>
      <c r="D4" s="121"/>
      <c r="E4" s="98"/>
      <c r="F4" s="123"/>
      <c r="G4" s="124">
        <f ca="1">IFERROR(NOW()-F4,"")</f>
        <v>45959.760901851849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45959.760901851849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45959.760901851849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45959.760901851849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45959.760901851849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45959.760901851849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45959.760901851849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45959.760901851849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45959.760901851849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45959.760901851849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45959.760901851849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45959.760901851849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45959.760901851849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45959.760901851849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45959.760901851849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45959.760901851849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45959.760901851849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45959.760901851849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45959.760901851849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45959.760901851849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45959.760901851849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45959.760901851849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45959.760901851849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45959.760901851849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45959.760901851849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45959.760901851849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45959.760901851849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45959.760901851849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45959.760901851849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45959.760901851849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45959.760901851849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45959.760901851849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45959.760901851849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45959.760901851849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45959.760901851849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45959.760901851849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45959.760901851849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45959.760901851849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45959.760901851849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45959.760901851849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45959.760901851849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45959.760901851849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45959.760901851849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45959.760901851849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45959.760901851849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45959.760901851849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45959.760901851849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45959.760901851849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45959.760901851849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45959.760901851849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45959.760901851849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45959.760901851849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45959.760901851849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45959.760901851849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45959.760901851849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45959.760901851849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45959.760901851849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45959.760901851849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45959.760901851849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45959.760901851849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45959.760901851849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45959.760901851849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45959.760901851849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45959.760901851849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45959.760901851849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45959.760901851849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45959.760901851849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45959.760901851849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45959.760901851849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45959.760901851849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45959.760901851849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45959.760901851849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45959.760901851849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45959.760901851849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45959.760901851849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45959.760901851849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45959.760901851849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45959.760901851849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45959.760901851849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45959.760901851849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45959.760901851849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45959.760901851849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45959.760901851849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45959.760901851849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45959.760901851849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45959.760901851849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45959.760901851849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45959.760901851849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45959.760901851849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45959.760901851849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45959.760901851849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45959.760901851849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45959.760901851849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45959.760901851849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45959.760901851849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45959.760901851849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45959.760901851849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45959.760901851849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45959.760901851849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45959.760901851849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45959.760901851849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45959.760901851849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45959.760901851849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45959.760901851849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45959.760901851849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45959.760901851849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45959.760901851849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45959.760901851849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45959.760901851849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45959.760901851849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45959.760901851849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45959.760901851849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45959.760901851849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45959.760901851849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45959.760901851849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45959.760901851849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45959.760901851849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45959.760901851849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45959.760901851849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45959.760901851849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45959.760901851849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45959.760901851849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45959.760901851849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45959.760901851849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45959.760901851849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45959.760901851849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45959.760901851849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45959.760901851849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45959.760901851849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45959.760901851849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45959.760901851849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45959.760901851849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45959.760901851849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45959.760901851849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45959.760901851849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45959.760901851849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45959.760901851849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45959.760901851849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45959.760901851849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45959.760901851849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45959.760901851849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45959.760901851849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45959.760901851849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45959.760901851849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45959.760901851849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45959.760901851849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45959.760901851849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45959.760901851849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45959.760901851849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45959.760901851849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45959.760901851849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45959.760901851849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45959.760901851849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45959.760901851849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45959.760901851849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45959.760901851849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45959.760901851849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45959.760901851849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45959.760901851849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45959.760901851849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45959.760901851849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45959.760901851849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45959.760901851849</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45959.760901851849</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67.928841666660446</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39104</v>
      </c>
      <c r="F3" s="38">
        <v>45926.188877314817</v>
      </c>
      <c r="G3" s="144">
        <f t="shared" ref="G3" ca="1" si="0">IFERROR(NOW()-F3,"")</f>
        <v>33.572024537032121</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39104</v>
      </c>
      <c r="F4" s="153">
        <v>45948.661111111112</v>
      </c>
      <c r="G4" s="154">
        <f ca="1">IFERROR(NOW()-F4,"")</f>
        <v>11.099790740736353</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39104</v>
      </c>
      <c r="F5" s="153">
        <v>45959.68372685185</v>
      </c>
      <c r="G5" s="154">
        <f ca="1">IFERROR(NOW()-F5,"")</f>
        <v>7.7174999998533167E-2</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30.75">
      <c r="A8" s="152" t="s">
        <v>39126</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39127</v>
      </c>
      <c r="L8" s="152" t="str">
        <f>IFERROR(VLOOKUP(D8,DB!A:I,9,0),"")</f>
        <v>Latis</v>
      </c>
    </row>
    <row r="9" spans="1:13" ht="30.75">
      <c r="A9" s="152" t="s">
        <v>39126</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39128</v>
      </c>
      <c r="L9" s="152" t="str">
        <f>IFERROR(VLOOKUP(D9,DB!A:I,9,0),"")</f>
        <v>Latis</v>
      </c>
    </row>
    <row r="10" spans="1:13" ht="15">
      <c r="A10" s="152"/>
      <c r="B10" s="152" t="str">
        <f>IFERROR(VLOOKUP(D10,DB!A:K,11,0),"")</f>
        <v/>
      </c>
      <c r="C10" s="152"/>
      <c r="D10"/>
      <c r="E10" s="152"/>
      <c r="F10" s="153"/>
      <c r="G10" s="154">
        <f ca="1">IFERROR(NOW()-F10,"")</f>
        <v>45959.760901851849</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45959.760901851849</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45959.760901851849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45959.760901851849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45959.760901851849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45959.760901851849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45959.760901851849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45959.760901851849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45959.760901851849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45959.760901851849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45959.760901851849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45959.760901851849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45959.760901851849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45959.760901851849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45959.760901851849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45959.760901851849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45959.760901851849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45959.760901851849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45959.760901851849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45959.760901851849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45959.760901851849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45959.760901851849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45959.760901851849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45959.760901851849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45959.760901851849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45959.760901851849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45959.760901851849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45959.760901851849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45959.760901851849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45959.760901851849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45959.760901851849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45959.760901851849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45959.760901851849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45959.760901851849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45959.760901851849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45959.760901851849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45959.760901851849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45959.760901851849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45959.760901851849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45959.760901851849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45959.760901851849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45959.760901851849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45959.760901851849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45959.760901851849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45959.760901851849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45959.760901851849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45959.760901851849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45959.760901851849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45959.760901851849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45959.760901851849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45959.760901851849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45959.760901851849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45959.760901851849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45959.760901851849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45959.760901851849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45959.760901851849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45959.760901851849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45959.760901851849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45959.760901851849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45959.760901851849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45959.760901851849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45959.760901851849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45959.760901851849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45959.760901851849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45959.760901851849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45959.760901851849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45959.760901851849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45959.760901851849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45959.760901851849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45959.760901851849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45959.760901851849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45959.760901851849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45959.760901851849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45959.760901851849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45959.760901851849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45959.760901851849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45959.760901851849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45959.760901851849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45959.760901851849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45959.760901851849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45959.760901851849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45959.760901851849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45959.760901851849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45959.760901851849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45959.760901851849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45959.760901851849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45959.760901851849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45959.760901851849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45959.760901851849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45959.760901851849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45959.760901851849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45959.760901851849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45959.760901851849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45959.760901851849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45959.760901851849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45959.760901851849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45959.760901851849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45959.760901851849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45959.760901851849</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45959.760901851849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45959.760901851849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45959.760901851849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45959.760901851849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45959.760901851849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45959.760901851849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45959.760901851849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45959.760901851849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45959.760901851849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45959.760901851849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45959.760901851849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45959.760901851849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45959.760901851849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45959.760901851849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45959.760901851849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45959.760901851849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45959.760901851849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45959.760901851849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45959.760901851849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45959.760901851849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45959.760901851849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45959.760901851849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45959.760901851849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45959.760901851849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45959.760901851849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45959.760901851849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45959.760901851849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45959.760901851849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45959.760901851849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45959.760901851849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45959.760901851849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45959.760901851849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45959.760901851849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45959.760901851849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45959.760901851849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45959.760901851849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45959.760901851849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45959.760901851849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45959.760901851849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45959.760901851849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45959.760901851849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45959.760901851849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45959.760901851849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45959.760901851849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45959.760901851849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45959.760901851849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45959.760901851849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45959.760901851849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45959.760901851849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45959.760901851849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45959.760901851849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45959.760901851849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45959.760901851849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45959.760901851849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45959.760901851849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45959.760901851849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45959.760901851849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45959.760901851849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45959.760901851849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45959.760901851849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45959.760901851849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45959.760901851849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45959.760901851849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45959.760901851849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45959.760901851849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45959.760901851849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45959.760901851849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45959.760901851849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45959.760901851849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45959.760901851849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45959.760901851849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45959.760901851849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45959.760901851849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45959.760901851849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45959.760901851849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45959.760901851849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45959.760901851849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45959.760901851849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45959.760901851849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45959.760901851849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45959.760901851849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45959.760901851849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45959.760901851849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45959.760901851849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45959.760901851849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45959.760901851849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45959.760901851849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45959.760901851849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45959.760901851849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45959.760901851849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45959.760901851849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45959.760901851849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45959.760901851849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45959.760901851849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45959.760901851849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45959.760901851849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45959.760901851849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45959.760901851849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45959.760901851849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45959.760901851849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45959.760901851849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45959.760901851849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45959.760901851849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45959.760901851849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45959.760901851849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45959.760901851849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45959.760901851849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45959.760901851849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45959.760901851849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45959.760901851849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45959.760901851849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45959.760901851849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45959.760901851849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45959.760901851849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45959.760901851849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45959.760901851849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45959.760901851849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45959.760901851849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45959.760901851849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45959.760901851849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45959.760901851849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45959.760901851849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45959.760901851849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45959.760901851849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45959.760901851849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45959.760901851849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45959.760901851849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45959.760901851849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45959.760901851849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45959.760901851849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45959.760901851849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45959.760901851849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45959.760901851849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45959.760901851849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45959.760901851849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45959.760901851849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45959.760901851849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45959.760901851849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45959.760901851849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45959.760901851849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45959.760901851849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45959.760901851849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45959.760901851849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45959.760901851849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45959.760901851849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45959.760901851849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45959.760901851849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45959.760901851849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45959.760901851849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45959.760901851849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45959.760901851849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45959.760901851849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45959.760901851849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45959.760901851849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45959.760901851849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45959.760901851849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45959.760901851849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45959.760901851849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45959.760901851849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45959.760901851849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45959.760901851849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45959.760901851849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45959.760901851849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45959.760901851849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45959.760901851849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45959.760901851849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45959.760901851849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45959.760901851849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45959.760901851849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45959.760901851849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45959.760901851849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45959.760901851849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45959.760901851849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45959.760901851849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45959.760901851849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45959.760901851849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45959.760901851849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45959.760901851849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45959.760901851849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45959.760901851849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45959.760901851849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45959.760901851849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45959.760901851849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45959.760901851849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45959.760901851849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45959.760901851849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45959.760901851849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45959.760901851849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45959.760901851849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45959.760901851849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45959.760901851849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45959.760901851849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45959.760901851849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45959.760901851849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45959.760901851849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45959.760901851849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45959.760901851849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45959.760901851849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45959.760901851849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45959.760901851849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45959.760901851849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45959.760901851849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45959.760901851849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45959.760901851849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45959.760901851849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45959.760901851849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45959.760901851849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45959.760901851849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45959.760901851849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45959.760901851849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45959.760901851849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45959.760901851849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45959.760901851849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45959.760901851849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45959.760901851849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45959.760901851849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45959.760901851849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45959.760901851849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45959.760901851849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45959.760901851849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45959.760901851849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45959.760901851849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45959.760901851849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45959.760901851849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45959.760901851849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45959.760901851849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45959.760901851849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45959.760901851849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45959.760901851849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45959.760901851849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45959.760901851849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45959.760901851849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45959.760901851849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45959.760901851849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45959.760901851849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45959.760901851849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45959.760901851849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45959.760901851849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45959.760901851849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45959.760901851849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45959.760901851849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45959.760901851849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45959.760901851849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45959.760901851849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45959.760901851849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45959.760901851849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45959.760901851849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45959.760901851849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45959.760901851849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45959.760901851849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45959.760901851849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45959.760901851849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45959.760901851849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45959.760901851849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45959.760901851849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45959.760901851849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45959.760901851849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45959.760901851849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45959.760901851849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45959.760901851849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45959.760901851849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45959.760901851849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45959.760901851849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45959.760901851849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45959.760901851849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45959.760901851849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45959.760901851849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45959.760901851849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45959.760901851849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45959.760901851849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45959.760901851849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45959.760901851849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45959.760901851849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45959.760901851849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45959.760901851849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45959.760901851849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45959.760901851849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45959.760901851849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45959.760901851849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45959.760901851849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45959.760901851849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45959.760901851849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45959.760901851849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45959.760901851849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45959.760901851849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45959.760901851849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45959.760901851849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45959.760901851849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45959.760901851849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45959.760901851849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45959.760901851849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45959.760901851849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45959.760901851849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45959.760901851849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45959.760901851849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45959.760901851849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45959.760901851849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45959.760901851849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45959.760901851849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45959.760901851849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45959.760901851849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45959.760901851849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45959.760901851849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45959.760901851849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45959.760901851849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45959.760901851849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45959.760901851849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45959.760901851849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45959.760901851849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45959.760901851849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45959.760901851849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45959.760901851849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45959.760901851849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45959.760901851849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45959.760901851849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45959.760901851849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45959.760901851849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45959.760901851849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45959.760901851849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45959.760901851849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45959.760901851849</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workbookViewId="0">
      <selection activeCell="A2" sqref="A2:X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45959.760901851849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45959.760901851849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1"/>
      <c r="E4" s="106"/>
      <c r="F4" s="107"/>
      <c r="G4" s="77">
        <f ca="1">IFERROR(NOW()-F4,"-")</f>
        <v>45959.760901851849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1"/>
      <c r="E5" s="106"/>
      <c r="F5" s="107"/>
      <c r="G5" s="77">
        <f ca="1">IFERROR(NOW()-F5,"-")</f>
        <v>45959.760901851849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45959.760901851849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45959.760901851849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45959.760901851849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45959.760901851849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45959.760901851849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45959.760901851849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45959.760901851849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45959.760901851849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45959.760901851849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45959.760901851849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45959.760901851849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45959.760901851849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45959.760901851849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45959.760901851849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45959.760901851849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45959.760901851849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45959.760901851849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45959.760901851849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45959.760901851849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45959.760901851849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45959.760901851849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45959.760901851849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45959.760901851849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45959.760901851849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45959.760901851849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45959.760901851849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45959.760901851849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45959.760901851849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45959.760901851849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45959.760901851849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45959.760901851849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45959.760901851849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45959.760901851849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45959.760901851849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45959.760901851849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45959.760901851849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45959.760901851849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45959.760901851849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45959.760901851849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45959.760901851849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45959.760901851849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45959.760901851849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45959.760901851849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45959.760901851849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45959.760901851849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45959.760901851849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45959.760901851849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45959.760901851849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45959.760901851849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45959.760901851849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45959.760901851849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45959.760901851849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45959.760901851849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45959.760901851849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45959.760901851849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45959.760901851849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45959.760901851849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45959.760901851849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45959.760901851849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45959.760901851849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45959.760901851849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45959.760901851849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45959.760901851849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45959.760901851849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45959.760901851849</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2025-10-29T15:16:07Z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