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03" documentId="120_S{2AC9BD13-BADA-5192-A53E-5A8FF88502F6}" xr6:coauthVersionLast="47" xr6:coauthVersionMax="47" xr10:uidLastSave="{D1FDACBE-A6AF-4160-B31A-26F06D337E5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<sst xmlns="http://schemas.openxmlformats.org/spreadsheetml/2006/main" count="181577" uniqueCount="39155">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</sst>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338.08240150463098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46001.030827430557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46001.030827430557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46001.030827430557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46001.030827430557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46001.030827430557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46001.030827430557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46001.030827430557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46001.030827430557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46001.030827430557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46001.030827430557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46001.030827430557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46001.030827430557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46001.030827430557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46001.030827430557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46001.030827430557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46001.030827430557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46001.030827430557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46001.030827430557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46001.030827430557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46001.030827430557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46001.030827430557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46001.030827430557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46001.030827430557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46001.030827430557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46001.030827430557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46001.030827430557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46001.030827430557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46001.030827430557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46001.030827430557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46001.030827430557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46001.030827430557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46001.030827430557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46001.030827430557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46001.030827430557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46001.030827430557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46001.030827430557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46001.030827430557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46001.030827430557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46001.030827430557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46001.030827430557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46001.030827430557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46001.030827430557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46001.030827430557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46001.030827430557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46001.030827430557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46001.030827430557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46001.030827430557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46001.030827430557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46001.030827430557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46001.030827430557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46001.030827430557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46001.030827430557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46001.030827430557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46001.030827430557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46001.030827430557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46001.030827430557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46001.030827430557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46001.030827430557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46001.030827430557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46001.030827430557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46001.030827430557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46001.030827430557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46001.030827430557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46001.030827430557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46001.030827430557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46001.030827430557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46001.030827430557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46001.030827430557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46001.030827430557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46001.030827430557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46001.030827430557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46001.030827430557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46001.030827430557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46001.030827430557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46001.030827430557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46001.030827430557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46001.030827430557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46001.030827430557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46001.030827430557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46001.030827430557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46001.030827430557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46001.030827430557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46001.030827430557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46001.030827430557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46001.030827430557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46001.030827430557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46001.030827430557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46001.030827430557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46001.030827430557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46001.030827430557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46001.030827430557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46001.030827430557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46001.030827430557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46001.030827430557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46001.030827430557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46001.030827430557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46001.030827430557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46001.030827430557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46001.030827430557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46001.030827430557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46001.030827430557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46001.030827430557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46001.030827430557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46001.030827430557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46001.030827430557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46001.030827430557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46001.030827430557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46001.030827430557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46001.030827430557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46001.030827430557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46001.030827430557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46001.030827430557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46001.030827430557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46001.030827430557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46001.030827430557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46001.030827430557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46001.030827430557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46001.030827430557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46001.030827430557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46001.030827430557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46001.030827430557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46001.030827430557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46001.030827430557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46001.030827430557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46001.030827430557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46001.030827430557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46001.030827430557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46001.030827430557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46001.030827430557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46001.030827430557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46001.030827430557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46001.030827430557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46001.030827430557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46001.030827430557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46001.030827430557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46001.030827430557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46001.030827430557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46001.030827430557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46001.030827430557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46001.030827430557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46001.030827430557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46001.030827430557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46001.030827430557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46001.030827430557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46001.030827430557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46001.030827430557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46001.030827430557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46001.030827430557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46001.030827430557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46001.030827430557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46001.030827430557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46001.030827430557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46001.030827430557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46001.030827430557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46001.030827430557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46001.030827430557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46001.030827430557</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176.03098946759565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16.64340844907565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3.6754454861147678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0.19322326389374211</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2.5804282406170387E-2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46001.030827430557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46001.030827430557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46001.030827430557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46001.030827430557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46001.030827430557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46001.030827430557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46001.030827430557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46001.030827430557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46001.030827430557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46001.030827430557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46001.030827430557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46001.030827430557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46001.030827430557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46001.030827430557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46001.030827430557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46001.030827430557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46001.030827430557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46001.030827430557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46001.030827430557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46001.030827430557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46001.030827430557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46001.030827430557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46001.030827430557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46001.030827430557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46001.030827430557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46001.030827430557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46001.030827430557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46001.030827430557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46001.030827430557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46001.030827430557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46001.030827430557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46001.030827430557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46001.030827430557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46001.030827430557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46001.030827430557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46001.030827430557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46001.030827430557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46001.030827430557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46001.030827430557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46001.030827430557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46001.030827430557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46001.030827430557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46001.030827430557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46001.030827430557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46001.030827430557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46001.030827430557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46001.030827430557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46001.030827430557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46001.030827430557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46001.030827430557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46001.030827430557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46001.030827430557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46001.030827430557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46001.030827430557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46001.030827430557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46001.030827430557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46001.030827430557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46001.030827430557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46001.030827430557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46001.030827430557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46001.030827430557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46001.030827430557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46001.030827430557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46001.030827430557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46001.030827430557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46001.030827430557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46001.030827430557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46001.030827430557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46001.030827430557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46001.030827430557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46001.030827430557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46001.030827430557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46001.030827430557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46001.030827430557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46001.030827430557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46001.030827430557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46001.030827430557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46001.030827430557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46001.030827430557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46001.030827430557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46001.030827430557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46001.030827430557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46001.030827430557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46001.030827430557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46001.030827430557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46001.030827430557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46001.030827430557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46001.030827430557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46001.030827430557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46001.030827430557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46001.030827430557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46001.030827430557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46001.030827430557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46001.030827430557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46001.030827430557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46001.030827430557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46001.030827430557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46001.030827430557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46001.030827430557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46001.030827430557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46001.030827430557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46001.030827430557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46001.030827430557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46001.030827430557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46001.030827430557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46001.030827430557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46001.030827430557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46001.030827430557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46001.030827430557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46001.030827430557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46001.030827430557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46001.030827430557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46001.030827430557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46001.030827430557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46001.030827430557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46001.030827430557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46001.030827430557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46001.030827430557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46001.030827430557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46001.030827430557</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46001.030827430557</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46001.030827430557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46001.030827430557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46001.030827430557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46001.030827430557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46001.030827430557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46001.030827430557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46001.030827430557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46001.030827430557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46001.030827430557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46001.030827430557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46001.030827430557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46001.030827430557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46001.030827430557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46001.030827430557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46001.030827430557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46001.030827430557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46001.030827430557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46001.030827430557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46001.030827430557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46001.030827430557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46001.030827430557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46001.030827430557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46001.030827430557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46001.030827430557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46001.030827430557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46001.030827430557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46001.030827430557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46001.030827430557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46001.030827430557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46001.030827430557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46001.030827430557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46001.030827430557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46001.030827430557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46001.030827430557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46001.030827430557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46001.030827430557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46001.030827430557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46001.030827430557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46001.030827430557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46001.030827430557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46001.030827430557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46001.030827430557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46001.030827430557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46001.030827430557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46001.030827430557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46001.030827430557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46001.030827430557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46001.030827430557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46001.030827430557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46001.030827430557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46001.030827430557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46001.030827430557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46001.030827430557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46001.030827430557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46001.030827430557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46001.030827430557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46001.030827430557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46001.030827430557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46001.030827430557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46001.030827430557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46001.030827430557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46001.030827430557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46001.030827430557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46001.030827430557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46001.030827430557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46001.030827430557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46001.030827430557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46001.030827430557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46001.030827430557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46001.030827430557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46001.030827430557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46001.030827430557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46001.030827430557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46001.030827430557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46001.030827430557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46001.030827430557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46001.030827430557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46001.030827430557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46001.030827430557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46001.030827430557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46001.030827430557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46001.030827430557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46001.030827430557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46001.030827430557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46001.030827430557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46001.030827430557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46001.030827430557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46001.030827430557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46001.030827430557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46001.030827430557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46001.030827430557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46001.030827430557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46001.030827430557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46001.030827430557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46001.030827430557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46001.030827430557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46001.030827430557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46001.030827430557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46001.030827430557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46001.030827430557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46001.030827430557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46001.030827430557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46001.030827430557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46001.030827430557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46001.030827430557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46001.030827430557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46001.030827430557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46001.030827430557</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46001.030827430557</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46001.030827430557</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46001.030827430557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46001.030827430557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46001.030827430557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46001.030827430557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46001.030827430557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46001.030827430557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46001.030827430557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46001.030827430557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46001.030827430557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46001.030827430557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46001.030827430557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46001.030827430557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46001.030827430557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46001.030827430557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46001.030827430557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46001.030827430557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46001.030827430557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46001.030827430557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46001.030827430557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46001.030827430557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46001.030827430557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46001.030827430557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46001.030827430557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46001.030827430557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46001.030827430557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46001.030827430557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46001.030827430557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46001.030827430557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46001.030827430557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46001.030827430557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46001.030827430557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46001.030827430557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46001.030827430557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46001.030827430557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46001.030827430557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46001.030827430557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46001.030827430557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46001.030827430557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46001.030827430557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46001.030827430557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46001.030827430557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46001.030827430557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46001.030827430557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46001.030827430557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46001.030827430557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46001.030827430557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46001.030827430557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46001.030827430557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46001.030827430557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46001.030827430557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46001.030827430557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46001.030827430557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46001.030827430557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46001.030827430557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46001.030827430557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46001.030827430557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46001.030827430557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46001.030827430557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46001.030827430557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46001.030827430557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46001.030827430557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46001.030827430557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46001.030827430557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46001.030827430557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46001.030827430557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46001.030827430557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46001.030827430557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46001.030827430557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46001.030827430557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46001.030827430557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46001.030827430557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46001.030827430557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46001.030827430557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46001.030827430557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46001.030827430557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46001.030827430557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46001.030827430557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46001.030827430557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46001.030827430557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46001.030827430557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46001.030827430557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46001.030827430557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46001.030827430557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46001.030827430557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46001.030827430557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46001.030827430557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46001.030827430557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46001.030827430557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46001.030827430557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46001.030827430557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46001.030827430557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46001.030827430557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46001.030827430557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46001.030827430557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46001.030827430557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46001.030827430557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46001.030827430557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46001.030827430557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46001.030827430557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46001.030827430557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46001.030827430557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46001.030827430557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46001.030827430557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46001.030827430557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46001.030827430557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46001.030827430557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46001.030827430557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46001.030827430557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46001.030827430557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46001.030827430557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46001.030827430557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46001.030827430557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46001.030827430557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46001.030827430557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46001.030827430557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46001.030827430557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46001.030827430557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46001.030827430557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46001.030827430557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46001.030827430557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46001.030827430557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46001.030827430557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46001.030827430557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46001.030827430557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46001.030827430557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46001.030827430557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46001.030827430557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46001.030827430557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46001.030827430557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46001.030827430557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46001.030827430557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46001.030827430557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46001.030827430557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46001.030827430557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46001.030827430557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46001.030827430557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46001.030827430557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46001.030827430557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46001.030827430557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46001.030827430557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46001.030827430557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46001.030827430557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46001.030827430557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46001.030827430557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46001.030827430557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46001.030827430557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46001.030827430557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46001.030827430557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46001.030827430557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46001.030827430557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46001.030827430557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46001.030827430557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46001.030827430557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46001.030827430557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46001.030827430557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46001.030827430557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46001.030827430557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46001.030827430557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46001.030827430557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46001.030827430557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46001.030827430557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46001.030827430557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46001.030827430557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46001.030827430557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46001.030827430557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46001.030827430557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46001.030827430557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46001.030827430557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46001.030827430557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46001.030827430557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46001.030827430557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46001.030827430557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46001.030827430557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46001.030827430557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46001.030827430557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46001.030827430557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46001.030827430557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46001.030827430557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46001.030827430557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46001.030827430557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46001.030827430557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46001.030827430557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46001.030827430557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46001.030827430557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46001.030827430557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46001.030827430557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46001.030827430557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46001.030827430557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46001.030827430557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46001.030827430557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46001.030827430557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46001.030827430557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46001.030827430557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46001.030827430557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46001.030827430557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46001.030827430557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46001.030827430557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46001.030827430557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46001.030827430557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46001.030827430557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46001.030827430557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46001.030827430557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46001.030827430557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46001.030827430557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46001.030827430557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46001.030827430557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46001.030827430557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46001.030827430557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46001.030827430557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46001.030827430557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46001.030827430557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46001.030827430557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46001.030827430557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46001.030827430557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46001.030827430557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46001.030827430557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46001.030827430557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46001.030827430557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46001.030827430557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46001.030827430557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46001.030827430557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46001.030827430557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46001.030827430557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46001.030827430557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46001.030827430557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46001.030827430557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46001.030827430557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46001.030827430557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46001.030827430557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46001.030827430557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46001.030827430557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46001.030827430557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46001.030827430557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46001.030827430557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46001.030827430557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46001.030827430557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46001.030827430557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46001.030827430557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46001.030827430557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46001.030827430557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46001.030827430557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46001.030827430557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46001.030827430557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46001.030827430557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46001.030827430557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46001.030827430557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46001.030827430557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46001.030827430557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46001.030827430557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46001.030827430557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46001.030827430557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46001.030827430557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46001.030827430557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46001.030827430557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46001.030827430557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46001.030827430557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46001.030827430557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46001.030827430557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46001.030827430557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46001.030827430557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46001.030827430557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46001.030827430557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46001.030827430557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46001.030827430557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46001.030827430557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46001.030827430557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46001.030827430557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46001.030827430557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46001.030827430557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46001.030827430557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46001.030827430557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46001.030827430557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46001.030827430557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46001.030827430557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46001.030827430557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46001.030827430557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46001.030827430557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46001.030827430557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46001.030827430557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46001.030827430557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46001.030827430557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46001.030827430557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46001.030827430557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46001.030827430557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46001.030827430557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46001.030827430557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46001.030827430557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46001.030827430557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46001.030827430557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46001.030827430557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46001.030827430557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46001.030827430557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46001.030827430557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46001.030827430557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46001.030827430557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46001.030827430557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46001.030827430557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46001.030827430557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46001.030827430557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46001.030827430557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46001.030827430557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46001.030827430557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46001.030827430557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46001.030827430557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46001.030827430557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46001.030827430557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46001.030827430557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46001.030827430557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46001.030827430557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46001.030827430557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46001.030827430557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46001.030827430557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46001.030827430557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46001.030827430557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46001.030827430557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46001.030827430557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46001.030827430557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46001.030827430557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46001.030827430557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46001.030827430557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46001.030827430557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46001.030827430557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46001.030827430557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46001.030827430557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46001.030827430557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46001.030827430557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46001.030827430557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46001.030827430557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46001.030827430557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46001.030827430557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46001.030827430557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46001.030827430557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46001.030827430557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46001.030827430557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46001.030827430557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46001.030827430557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46001.030827430557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46001.030827430557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46001.030827430557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46001.030827430557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46001.030827430557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46001.030827430557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46001.030827430557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46001.030827430557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46001.030827430557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46001.030827430557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46001.030827430557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46001.030827430557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46001.030827430557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46001.030827430557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46001.030827430557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46001.030827430557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46001.030827430557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46001.030827430557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46001.030827430557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46001.030827430557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46001.030827430557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46001.030827430557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46001.030827430557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46001.030827430557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46001.030827430557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46001.030827430557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46001.030827430557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46001.030827430557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46001.030827430557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46001.030827430557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46001.030827430557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46001.030827430557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46001.030827430557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46001.030827430557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46001.030827430557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46001.030827430557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46001.030827430557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46001.030827430557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46001.030827430557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46001.030827430557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46001.030827430557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46001.030827430557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46001.030827430557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46001.030827430557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46001.030827430557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46001.030827430557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46001.030827430557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46001.030827430557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46001.030827430557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46001.030827430557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46001.030827430557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46001.030827430557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46001.030827430557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46001.030827430557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46001.030827430557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46001.030827430557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46001.030827430557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46001.030827430557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46001.030827430557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46001.030827430557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46001.030827430557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46001.030827430557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46001.030827430557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46001.030827430557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46001.030827430557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46001.030827430557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46001.030827430557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46001.030827430557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46001.030827430557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46001.030827430557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46001.030827430557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46001.030827430557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46001.030827430557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46001.030827430557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46001.030827430557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46001.030827430557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46001.030827430557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46001.030827430557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46001.030827430557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46001.030827430557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46001.030827430557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46001.030827430557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46001.030827430557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46001.030827430557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46001.030827430557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46001.030827430557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46001.030827430557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46001.030827430557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46001.030827430557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46001.030827430557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46001.030827430557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46001.030827430557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46001.030827430557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46001.030827430557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46001.030827430557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46001.030827430557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46001.030827430557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46001.030827430557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46001.030827430557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46001.030827430557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46001.030827430557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46001.030827430557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46001.030827430557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46001.030827430557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46001.030827430557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46001.030827430557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46001.030827430557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46001.030827430557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46001.030827430557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46001.030827430557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46001.030827430557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46001.030827430557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46001.030827430557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46001.030827430557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46001.030827430557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46001.030827430557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46001.030827430557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46001.030827430557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46001.030827430557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46001.030827430557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46001.030827430557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46001.030827430557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46001.030827430557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46001.030827430557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46001.030827430557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46001.030827430557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46001.030827430557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46001.030827430557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46001.030827430557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46001.030827430557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46001.030827430557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46001.030827430557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46001.030827430557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46001.030827430557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46001.030827430557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46001.030827430557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46001.030827430557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46001.030827430557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46001.030827430557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46001.030827430557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46001.030827430557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46001.030827430557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46001.030827430557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46001.030827430557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46001.030827430557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46001.030827430557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46001.030827430557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46001.030827430557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46001.030827430557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46001.030827430557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46001.030827430557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46001.030827430557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46001.030827430557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46001.030827430557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46001.030827430557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46001.030827430557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46001.030827430557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46001.030827430557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46001.030827430557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46001.030827430557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46001.030827430557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46001.030827430557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46001.030827430557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46001.030827430557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46001.030827430557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46001.030827430557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46001.030827430557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46001.030827430557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46001.030827430557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46001.030827430557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46001.030827430557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46001.030827430557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46001.030827430557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46001.030827430557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46001.030827430557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46001.030827430557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46001.030827430557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46001.030827430557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46001.030827430557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46001.030827430557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46001.030827430557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46001.030827430557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46001.030827430557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46001.030827430557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46001.030827430557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46001.030827430557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46001.030827430557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46001.030827430557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46001.030827430557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46001.030827430557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46001.030827430557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46001.030827430557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46001.030827430557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46001.030827430557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46001.030827430557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46001.030827430557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46001.030827430557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46001.030827430557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46001.030827430557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46001.030827430557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46001.030827430557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46001.030827430557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46001.030827430557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46001.030827430557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46001.030827430557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46001.030827430557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46001.030827430557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46001.030827430557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46001.030827430557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46001.030827430557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46001.030827430557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46001.030827430557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46001.030827430557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46001.030827430557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46001.030827430557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46001.030827430557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46001.030827430557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46001.030827430557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46001.030827430557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46001.030827430557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46001.030827430557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46001.030827430557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46001.030827430557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46001.030827430557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46001.030827430557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46001.030827430557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46001.030827430557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46001.030827430557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46001.030827430557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46001.030827430557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46001.030827430557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46001.030827430557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46001.030827430557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46001.030827430557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46001.030827430557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46001.030827430557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46001.030827430557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46001.030827430557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46001.030827430557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46001.030827430557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46001.030827430557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46001.030827430557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46001.030827430557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46001.030827430557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46001.030827430557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46001.030827430557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46001.030827430557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46001.030827430557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46001.030827430557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46001.030827430557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46001.030827430557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46001.030827430557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46001.030827430557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46001.030827430557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46001.030827430557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46001.030827430557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46001.030827430557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46001.030827430557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46001.030827430557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46001.030827430557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46001.030827430557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46001.030827430557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46001.030827430557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46001.030827430557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46001.030827430557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46001.030827430557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46001.030827430557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46001.030827430557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46001.030827430557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46001.030827430557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46001.030827430557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46001.030827430557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46001.030827430557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46001.030827430557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46001.030827430557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46001.030827430557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46001.030827430557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46001.030827430557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46001.030827430557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46001.030827430557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46001.030827430557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46001.030827430557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46001.030827430557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46001.030827430557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46001.030827430557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46001.030827430557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46001.030827430557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46001.030827430557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46001.030827430557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46001.030827430557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46001.030827430557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46001.030827430557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46001.030827430557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46001.030827430557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46001.030827430557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46001.030827430557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46001.030827430557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46001.030827430557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46001.030827430557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46001.030827430557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46001.030827430557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46001.030827430557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46001.030827430557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46001.030827430557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46001.030827430557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46001.030827430557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46001.030827430557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46001.030827430557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46001.030827430557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46001.030827430557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46001.030827430557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46001.030827430557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46001.030827430557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46001.030827430557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46001.030827430557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46001.030827430557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46001.030827430557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46001.030827430557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46001.030827430557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46001.030827430557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46001.030827430557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46001.030827430557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46001.030827430557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46001.030827430557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46001.030827430557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46001.030827430557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46001.030827430557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46001.030827430557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46001.030827430557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46001.030827430557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46001.030827430557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46001.030827430557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46001.030827430557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46001.030827430557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46001.030827430557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46001.030827430557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46001.030827430557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46001.030827430557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46001.030827430557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46001.030827430557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46001.030827430557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46001.030827430557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46001.030827430557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46001.030827430557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46001.030827430557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46001.030827430557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46001.030827430557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46001.030827430557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46001.030827430557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46001.030827430557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46001.030827430557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46001.030827430557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46001.030827430557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46001.030827430557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46001.030827430557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46001.030827430557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46001.030827430557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46001.030827430557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46001.030827430557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46001.030827430557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46001.030827430557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46001.030827430557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46001.030827430557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46001.030827430557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46001.030827430557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46001.030827430557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46001.030827430557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46001.030827430557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46001.030827430557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46001.030827430557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46001.030827430557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46001.030827430557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46001.030827430557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46001.030827430557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46001.030827430557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46001.030827430557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46001.030827430557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46001.030827430557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46001.030827430557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46001.030827430557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46001.030827430557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46001.030827430557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46001.030827430557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46001.030827430557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46001.030827430557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46001.030827430557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46001.030827430557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46001.030827430557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46001.030827430557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46001.030827430557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46001.030827430557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46001.030827430557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46001.030827430557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46001.030827430557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46001.030827430557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46001.030827430557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46001.030827430557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46001.030827430557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46001.030827430557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46001.030827430557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46001.030827430557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46001.030827430557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46001.030827430557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46001.030827430557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46001.030827430557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46001.030827430557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46001.030827430557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46001.030827430557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46001.030827430557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46001.030827430557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46001.030827430557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46001.030827430557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46001.030827430557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46001.030827430557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46001.030827430557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46001.030827430557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46001.030827430557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46001.030827430557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46001.030827430557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46001.030827430557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46001.030827430557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46001.030827430557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46001.030827430557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46001.030827430557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46001.030827430557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46001.030827430557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46001.030827430557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46001.030827430557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46001.030827430557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46001.030827430557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46001.030827430557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46001.030827430557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46001.030827430557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46001.030827430557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46001.030827430557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46001.030827430557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46001.030827430557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46001.030827430557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46001.030827430557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46001.030827430557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46001.030827430557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46001.030827430557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46001.030827430557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46001.030827430557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46001.030827430557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46001.030827430557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46001.030827430557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46001.030827430557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46001.030827430557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46001.030827430557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46001.030827430557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46001.030827430557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46001.030827430557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46001.030827430557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46001.030827430557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46001.030827430557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46001.030827430557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46001.030827430557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46001.030827430557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46001.030827430557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46001.030827430557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46001.030827430557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46001.030827430557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46001.030827430557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46001.030827430557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46001.030827430557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46001.030827430557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46001.030827430557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46001.030827430557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46001.030827430557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46001.030827430557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46001.030827430557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46001.030827430557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46001.030827430557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46001.030827430557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46001.030827430557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46001.030827430557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46001.030827430557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46001.030827430557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46001.030827430557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46001.030827430557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46001.030827430557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46001.030827430557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46001.030827430557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46001.030827430557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46001.030827430557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46001.030827430557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46001.030827430557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46001.030827430557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46001.030827430557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46001.030827430557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46001.030827430557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46001.030827430557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46001.030827430557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46001.030827430557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46001.030827430557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46001.030827430557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46001.030827430557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46001.030827430557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46001.030827430557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46001.030827430557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46001.030827430557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46001.030827430557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46001.030827430557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46001.030827430557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46001.030827430557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46001.030827430557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46001.030827430557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46001.030827430557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46001.030827430557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46001.030827430557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46001.030827430557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46001.030827430557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46001.030827430557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46001.030827430557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46001.030827430557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46001.030827430557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46001.030827430557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46001.030827430557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46001.030827430557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46001.030827430557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46001.030827430557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46001.030827430557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46001.030827430557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46001.030827430557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46001.030827430557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46001.030827430557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46001.030827430557</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297.55010983796092</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2.236683912036824</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46001.030827430557</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0.71259826388995862</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9.5538078705430962E-2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0.29692696759593673</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46001.030827430557</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2.7922337962081656E-2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46001.030827430557</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46001.030827430557</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3.3269560190092307E-2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46001.030827430557</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1.8801967591571156E-2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R4</v>
      </c>
      <c r="C15" s="89"/>
      <c r="D15" s="87" t="s">
        <v>37781</v>
      </c>
      <c r="E15" s="90"/>
      <c r="F15" s="91"/>
      <c r="G15" s="92">
        <f t="shared" ca="1" si="1"/>
        <v>46001.030827430557</v>
      </c>
      <c r="H15" s="91"/>
      <c r="I15" s="107" t="str">
        <f>IFERROR(VLOOKUP(D15,DB!A:F,6,0),"")</f>
        <v>SCECO</v>
      </c>
      <c r="J15" s="107" t="str">
        <f>IFERROR(VLOOKUP(D15,DB!A:G,7,0),"")</f>
        <v>Dead+Dead</v>
      </c>
      <c r="K15" s="93"/>
      <c r="L15" s="87" t="str">
        <f>IFERROR(VLOOKUP(D15,DB!A:I,9,0),"")</f>
        <v>Latis</v>
      </c>
    </row>
    <row r="16" spans="1:16" ht="15" customHeight="1">
      <c r="A16" s="107"/>
      <c r="B16" s="107" t="str">
        <f>IFERROR(VLOOKUP(D16,DB!A:K,11,0),"")</f>
        <v/>
      </c>
      <c r="C16" s="89"/>
      <c r="D16" s="87"/>
      <c r="E16" s="90"/>
      <c r="F16" s="91"/>
      <c r="G16" s="92">
        <f t="shared" ca="1" si="1"/>
        <v>46001.030827430557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46001.030827430557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46001.030827430557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46001.030827430557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46001.030827430557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46001.030827430557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46001.030827430557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46001.030827430557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46001.030827430557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46001.030827430557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46001.030827430557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46001.030827430557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46001.030827430557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46001.030827430557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46001.030827430557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46001.030827430557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46001.030827430557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46001.030827430557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46001.030827430557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46001.030827430557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46001.030827430557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46001.030827430557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46001.030827430557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46001.030827430557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46001.030827430557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46001.030827430557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46001.030827430557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46001.030827430557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46001.030827430557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46001.030827430557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46001.030827430557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46001.030827430557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46001.030827430557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46001.030827430557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46001.030827430557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46001.030827430557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46001.030827430557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46001.030827430557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46001.030827430557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46001.030827430557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46001.030827430557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46001.030827430557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46001.030827430557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46001.030827430557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46001.030827430557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46001.030827430557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46001.030827430557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46001.030827430557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46001.030827430557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46001.030827430557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46001.030827430557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46001.030827430557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46001.030827430557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46001.030827430557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46001.030827430557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46001.030827430557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46001.030827430557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46001.030827430557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46001.030827430557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46001.030827430557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46001.030827430557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46001.030827430557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46001.030827430557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46001.030827430557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46001.030827430557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46001.030827430557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46001.030827430557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46001.030827430557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46001.030827430557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46001.030827430557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46001.030827430557</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109.1987672453688</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74.841950115740474</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52.369716319444706</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19.657528819443542</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G7" ca="1" si="2">IFERROR(NOW()-F6,"")</f>
        <v>3.9233390046283603</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37" t="s">
        <v>38216</v>
      </c>
      <c r="E7" s="37" t="s">
        <v>39106</v>
      </c>
      <c r="F7" s="38" t="s">
        <v>24</v>
      </c>
      <c r="G7" s="131" t="str">
        <f t="shared" ca="1" si="2"/>
        <v/>
      </c>
      <c r="H7" s="38">
        <v>46000.996539351851</v>
      </c>
      <c r="I7" s="37" t="str">
        <f>IFERROR(VLOOKUP(D7,DB!A:F,6,0),"")</f>
        <v>SCECO</v>
      </c>
      <c r="J7" s="37" t="str">
        <f>IFERROR(VLOOKUP(D7,DB!A:G,7,0),"")</f>
        <v>Haj Removal</v>
      </c>
      <c r="K7" s="37" t="s">
        <v>39149</v>
      </c>
      <c r="L7" s="37" t="str">
        <f>IFERROR(VLOOKUP(D7,DB!A:I,9,0),"")</f>
        <v>Latis</v>
      </c>
    </row>
    <row r="8" spans="1:13">
      <c r="A8" s="37"/>
      <c r="B8" s="37" t="str">
        <f>IFERROR(VLOOKUP(D8,DB!A:K,11,0),"")</f>
        <v/>
      </c>
      <c r="C8" s="37"/>
      <c r="D8" s="37"/>
      <c r="E8" s="37"/>
      <c r="F8" s="38"/>
      <c r="G8" s="131">
        <f ca="1">IFERROR(NOW()-F8,"")</f>
        <v>46001.030827430557</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46001.030827430557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46001.030827430557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46001.030827430557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46001.030827430557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1">
        <f ca="1">IFERROR(NOW()-F13,"")</f>
        <v>46001.030827430557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46001.030827430557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46001.030827430557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46001.030827430557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46001.030827430557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46001.030827430557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46001.030827430557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46001.030827430557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46001.030827430557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46001.030827430557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46001.030827430557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46001.030827430557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46001.030827430557</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9" ca="1" si="0">IFERROR(NOW()-F2,"-")</f>
        <v>0.22227418981492519</v>
      </c>
      <c r="H2" s="117">
        <v>46000.762835648151</v>
      </c>
      <c r="I2" s="115" t="str">
        <f>IFERROR(VLOOKUP(D2,DB!A:F,6,0),"")</f>
        <v>SCECO</v>
      </c>
      <c r="J2" s="115" t="str">
        <f>IFERROR(VLOOKUP(D2,DB!A:G,7,0),"")</f>
        <v>Dead</v>
      </c>
      <c r="K2" s="118" t="s">
        <v>39151</v>
      </c>
      <c r="L2" s="133" t="str">
        <f>IFERROR(VLOOKUP(D2,DB!A:I,9,0),"")</f>
        <v>Latis</v>
      </c>
    </row>
    <row r="3" spans="1:16382" ht="31.5" customHeight="1">
      <c r="A3" s="114" t="s">
        <v>39152</v>
      </c>
      <c r="B3" s="115" t="str">
        <f>IFERROR(VLOOKUP(D3,DB!A:K,11,0),"")</f>
        <v>R6</v>
      </c>
      <c r="C3" s="116">
        <v>1</v>
      </c>
      <c r="D3" s="115" t="s">
        <v>36052</v>
      </c>
      <c r="E3" s="138" t="s">
        <v>39153</v>
      </c>
      <c r="F3" s="117">
        <v>46000.978460648148</v>
      </c>
      <c r="G3" s="72">
        <f t="shared" ca="1" si="0"/>
        <v>5.236678240908077E-2</v>
      </c>
      <c r="H3" s="117">
        <v>46001.009618055556</v>
      </c>
      <c r="I3" s="115" t="str">
        <f>IFERROR(VLOOKUP(D3,DB!A:F,6,0),"")</f>
        <v>SCECO</v>
      </c>
      <c r="J3" s="115" t="str">
        <f>IFERROR(VLOOKUP(D3,DB!A:G,7,0),"")</f>
        <v xml:space="preserve">Weak </v>
      </c>
      <c r="K3" s="118" t="s">
        <v>39154</v>
      </c>
      <c r="L3" s="133" t="str">
        <f>IFERROR(VLOOKUP(D3,DB!A:I,9,0),"")</f>
        <v>Latis</v>
      </c>
    </row>
    <row r="4" spans="1:16382" ht="31.5" customHeight="1">
      <c r="A4" s="114"/>
      <c r="B4" s="115" t="str">
        <f>IFERROR(VLOOKUP(D4,DB!A:K,11,0),"")</f>
        <v/>
      </c>
      <c r="C4" s="116"/>
      <c r="D4" s="115"/>
      <c r="E4" s="138"/>
      <c r="F4" s="117"/>
      <c r="G4" s="72">
        <f t="shared" ca="1" si="0"/>
        <v>46001.030827430557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46001.030827430557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46001.030827430557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46001.030827430557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46001.030827430557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46001.030827430557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46001.030827430557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46001.030827430557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46001.030827430557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46001.030827430557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46001.030827430557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46001.030827430557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46001.030827430557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46001.030827430557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46001.030827430557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46001.030827430557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46001.030827430557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46001.030827430557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46001.030827430557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46001.030827430557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46001.030827430557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46001.030827430557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46001.030827430557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46001.030827430557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46001.030827430557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46001.030827430557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46001.030827430557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46001.030827430557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46001.030827430557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46001.030827430557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46001.030827430557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46001.030827430557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46001.030827430557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46001.030827430557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46001.030827430557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46001.030827430557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46001.030827430557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46001.030827430557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46001.030827430557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46001.030827430557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46001.030827430557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46001.030827430557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46001.030827430557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46001.030827430557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46001.030827430557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46001.030827430557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46001.030827430557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46001.030827430557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46001.030827430557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46001.030827430557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46001.030827430557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46001.030827430557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46001.030827430557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46001.030827430557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46001.030827430557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46001.030827430557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46001.030827430557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46001.030827430557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46001.030827430557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46001.030827430557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46001.030827430557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46001.030827430557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46001.030827430557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46001.030827430557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46001.030827430557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46001.030827430557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46001.030827430557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46001.030827430557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46001.030827430557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46001.030827430557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46001.030827430557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46001.030827430557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46001.030827430557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46001.030827430557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46001.030827430557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46001.030827430557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46001.030827430557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46001.030827430557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46001.030827430557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46001.030827430557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46001.030827430557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46001.030827430557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46001.030827430557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46001.030827430557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46001.030827430557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46001.030827430557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46001.030827430557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46001.030827430557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46001.030827430557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46001.030827430557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46001.030827430557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46001.030827430557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46001.030827430557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46001.030827430557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46001.030827430557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46001.030827430557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46001.030827430557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46001.030827430557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46001.030827430557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46001.030827430557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46001.030827430557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46001.030827430557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46001.030827430557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46001.030827430557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46001.030827430557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46001.030827430557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46001.030827430557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46001.030827430557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46001.030827430557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46001.030827430557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46001.030827430557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46001.030827430557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46001.030827430557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46001.030827430557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46001.030827430557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46001.030827430557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46001.030827430557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46001.030827430557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46001.030827430557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46001.030827430557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46001.030827430557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46001.030827430557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46001.030827430557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46001.030827430557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46001.030827430557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46001.030827430557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46001.030827430557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46001.030827430557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46001.030827430557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46001.030827430557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46001.030827430557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46001.030827430557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46001.030827430557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46001.030827430557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46001.030827430557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46001.030827430557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46001.030827430557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46001.030827430557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46001.030827430557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46001.030827430557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46001.030827430557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46001.030827430557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46001.030827430557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46001.030827430557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46001.030827430557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46001.030827430557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46001.030827430557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46001.030827430557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46001.030827430557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46001.030827430557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46001.030827430557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46001.030827430557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46001.030827430557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46001.030827430557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46001.030827430557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46001.030827430557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46001.030827430557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46001.030827430557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46001.030827430557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46001.030827430557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46001.030827430557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46001.030827430557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46001.030827430557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46001.030827430557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46001.030827430557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46001.030827430557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46001.030827430557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46001.030827430557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46001.030827430557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46001.030827430557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46001.030827430557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46001.030827430557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46001.030827430557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46001.030827430557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46001.030827430557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46001.030827430557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46001.030827430557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46001.030827430557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46001.030827430557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46001.030827430557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46001.030827430557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46001.030827430557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46001.030827430557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46001.030827430557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46001.030827430557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46001.030827430557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46001.030827430557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46001.030827430557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46001.030827430557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46001.030827430557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46001.030827430557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46001.030827430557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46001.030827430557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46001.030827430557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46001.030827430557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46001.030827430557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46001.030827430557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46001.030827430557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46001.030827430557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46001.030827430557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46001.030827430557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46001.030827430557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46001.030827430557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46001.030827430557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46001.030827430557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46001.030827430557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46001.030827430557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46001.030827430557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46001.030827430557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46001.030827430557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46001.030827430557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46001.030827430557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46001.030827430557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46001.030827430557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46001.030827430557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46001.030827430557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46001.030827430557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46001.030827430557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46001.030827430557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46001.030827430557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46001.030827430557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46001.030827430557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46001.030827430557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46001.030827430557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46001.030827430557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46001.030827430557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46001.030827430557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46001.030827430557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46001.030827430557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46001.030827430557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46001.030827430557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46001.030827430557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46001.030827430557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46001.030827430557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46001.030827430557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46001.030827430557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46001.030827430557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46001.030827430557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46001.030827430557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46001.030827430557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46001.030827430557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46001.030827430557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46001.030827430557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46001.030827430557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46001.030827430557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46001.030827430557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46001.030827430557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46001.030827430557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46001.030827430557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46001.030827430557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46001.030827430557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46001.030827430557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46001.030827430557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46001.030827430557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46001.030827430557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46001.030827430557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46001.030827430557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46001.030827430557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46001.030827430557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46001.030827430557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46001.030827430557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46001.030827430557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46001.030827430557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46001.030827430557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46001.030827430557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46001.030827430557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46001.030827430557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46001.030827430557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46001.030827430557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46001.030827430557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46001.030827430557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46001.030827430557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46001.030827430557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46001.030827430557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46001.030827430557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46001.030827430557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46001.030827430557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46001.030827430557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46001.030827430557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46001.030827430557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46001.030827430557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46001.030827430557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46001.030827430557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46001.030827430557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46001.030827430557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46001.030827430557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46001.030827430557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46001.030827430557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46001.030827430557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46001.030827430557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46001.030827430557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46001.030827430557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46001.030827430557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46001.030827430557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46001.030827430557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46001.030827430557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46001.030827430557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46001.030827430557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46001.030827430557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46001.030827430557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46001.030827430557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46001.030827430557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46001.030827430557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46001.030827430557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46001.030827430557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46001.030827430557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46001.030827430557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46001.030827430557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46001.030827430557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46001.030827430557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46001.030827430557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46001.030827430557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46001.030827430557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46001.030827430557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46001.030827430557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46001.030827430557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46001.030827430557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46001.030827430557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46001.030827430557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46001.030827430557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46001.030827430557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46001.030827430557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46001.030827430557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46001.030827430557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46001.030827430557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46001.030827430557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46001.030827430557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46001.030827430557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46001.030827430557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46001.030827430557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46001.030827430557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46001.030827430557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46001.030827430557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46001.030827430557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46001.030827430557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46001.030827430557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46001.030827430557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46001.030827430557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46001.030827430557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46001.030827430557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46001.030827430557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46001.030827430557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46001.030827430557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46001.030827430557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46001.030827430557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46001.030827430557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46001.030827430557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46001.030827430557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46001.030827430557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46001.030827430557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46001.030827430557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46001.030827430557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46001.030827430557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46001.030827430557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46001.030827430557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46001.030827430557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46001.030827430557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46001.030827430557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46001.030827430557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46001.030827430557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46001.030827430557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46001.030827430557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46001.030827430557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46001.030827430557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46001.030827430557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46001.030827430557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46001.030827430557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46001.030827430557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46001.030827430557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46001.030827430557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46001.030827430557</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46001.030827430557</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